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УИРТ\Сайт\Сайт\Официальные документы\2021\"/>
    </mc:Choice>
  </mc:AlternateContent>
  <bookViews>
    <workbookView xWindow="0" yWindow="0" windowWidth="21570" windowHeight="8160"/>
  </bookViews>
  <sheets>
    <sheet name="Включение МБТ " sheetId="1" r:id="rId1"/>
  </sheets>
  <definedNames>
    <definedName name="_xlnm.Print_Titles" localSheetId="0">'Включение МБТ '!$13:$13</definedName>
    <definedName name="_xlnm.Print_Area" localSheetId="0">'Включение МБТ '!$B$1:$AB$60</definedName>
  </definedNames>
  <calcPr calcId="152511"/>
</workbook>
</file>

<file path=xl/calcChain.xml><?xml version="1.0" encoding="utf-8"?>
<calcChain xmlns="http://schemas.openxmlformats.org/spreadsheetml/2006/main">
  <c r="U16" i="1" l="1"/>
  <c r="V16" i="1" s="1"/>
  <c r="W16" i="1" l="1"/>
  <c r="X16" i="1" s="1"/>
  <c r="Y16" i="1" s="1"/>
  <c r="Z16" i="1" s="1"/>
  <c r="U38" i="1" l="1"/>
  <c r="AA24" i="1" l="1"/>
  <c r="AA30" i="1"/>
  <c r="AA51" i="1"/>
  <c r="AA48" i="1"/>
  <c r="AA46" i="1"/>
  <c r="AA44" i="1"/>
  <c r="AA42" i="1"/>
  <c r="AA41" i="1"/>
  <c r="AA40" i="1"/>
  <c r="AA39" i="1"/>
  <c r="AA23" i="1"/>
  <c r="AA56" i="1" l="1"/>
  <c r="AA53" i="1" l="1"/>
  <c r="AA55" i="1"/>
  <c r="V36" i="1" l="1"/>
  <c r="W36" i="1"/>
  <c r="X36" i="1"/>
  <c r="Y36" i="1"/>
  <c r="Z36" i="1"/>
  <c r="U36" i="1"/>
  <c r="U37" i="1" l="1"/>
  <c r="V37" i="1" l="1"/>
  <c r="W37" i="1"/>
  <c r="X37" i="1"/>
  <c r="Y37" i="1"/>
  <c r="Z37" i="1"/>
  <c r="AA37" i="1" l="1"/>
  <c r="AA20" i="1"/>
  <c r="AA18" i="1"/>
  <c r="AA17" i="1"/>
  <c r="V38" i="1" l="1"/>
  <c r="V21" i="1"/>
  <c r="V14" i="1" s="1"/>
  <c r="W21" i="1"/>
  <c r="W14" i="1" s="1"/>
  <c r="X21" i="1"/>
  <c r="X14" i="1" s="1"/>
  <c r="Y21" i="1"/>
  <c r="Z21" i="1"/>
  <c r="Z14" i="1" s="1"/>
  <c r="U21" i="1"/>
  <c r="U14" i="1" s="1"/>
  <c r="AA47" i="1"/>
  <c r="AA45" i="1"/>
  <c r="AA36" i="1" l="1"/>
  <c r="W38" i="1"/>
  <c r="X38" i="1"/>
  <c r="Y14" i="1"/>
  <c r="Y38" i="1" l="1"/>
  <c r="Z38" i="1"/>
  <c r="AA54" i="1"/>
  <c r="AA38" i="1" s="1"/>
  <c r="AA35" i="1"/>
  <c r="AA33" i="1"/>
  <c r="AA28" i="1"/>
  <c r="AA21" i="1"/>
  <c r="AA14" i="1" s="1"/>
  <c r="AA50" i="1" l="1"/>
  <c r="AA19" i="1"/>
  <c r="AA16" i="1" l="1"/>
</calcChain>
</file>

<file path=xl/sharedStrings.xml><?xml version="1.0" encoding="utf-8"?>
<sst xmlns="http://schemas.openxmlformats.org/spreadsheetml/2006/main" count="103" uniqueCount="63">
  <si>
    <t>Приложение  1
к постановлению администрации города Твери 
от «____» ____________ 2018  № _______</t>
  </si>
  <si>
    <t>Характеристика   муниципальной   программы  города Твери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</si>
  <si>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</si>
  <si>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</si>
  <si>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</si>
  <si>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</si>
  <si>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</si>
  <si>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</si>
  <si>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</si>
  <si>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</si>
  <si>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</si>
  <si>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</si>
  <si>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</si>
  <si>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</si>
  <si>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</si>
  <si>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</si>
  <si>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t>человек</t>
  </si>
  <si>
    <t>единиц</t>
  </si>
  <si>
    <t>да - 1 
нет - 0</t>
  </si>
  <si>
    <t xml:space="preserve"> </t>
  </si>
  <si>
    <r>
      <t>Показатель 1 «</t>
    </r>
    <r>
      <rPr>
        <sz val="14"/>
        <rFont val="Times New Roman"/>
        <family val="1"/>
        <charset val="204"/>
      </rPr>
      <t>Туристский поток в городе Твери»</t>
    </r>
  </si>
  <si>
    <r>
      <t>Показатель 2 «</t>
    </r>
    <r>
      <rPr>
        <sz val="14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</si>
  <si>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r>
      <t>Показатель 3 «</t>
    </r>
    <r>
      <rPr>
        <sz val="14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</si>
  <si>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</si>
  <si>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</si>
  <si>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</si>
  <si>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</si>
  <si>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r>
      <t>Показатель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</si>
  <si>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</si>
  <si>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</si>
  <si>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</si>
  <si>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«Создание благоприятных условий для развития туризма в городе Твери»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</si>
  <si>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</si>
  <si>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</si>
  <si>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</si>
  <si>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t xml:space="preserve">Показатель 5 </t>
    </r>
    <r>
      <rPr>
        <sz val="14"/>
        <rFont val="Times New Roman"/>
        <family val="1"/>
        <charset val="204"/>
      </rPr>
      <t>«Загрузка номерного фонда коллективных средств размещения»</t>
    </r>
  </si>
  <si>
    <t>%</t>
  </si>
  <si>
    <r>
      <t>Административное мероприятие 1.03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</si>
  <si>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Административное мероприятие 1.04 </t>
    </r>
    <r>
      <rPr>
        <sz val="14"/>
        <rFont val="Times New Roman"/>
        <family val="1"/>
        <charset val="204"/>
      </rPr>
      <t>«Участие в  международных и внутренних туристских выставках»</t>
    </r>
  </si>
  <si>
    <r>
      <t>Административное мероприятие 1.05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</si>
  <si>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 xml:space="preserve">Задача 1 </t>
    </r>
    <r>
      <rPr>
        <sz val="14"/>
        <rFont val="Times New Roman"/>
        <family val="1"/>
        <charset val="204"/>
      </rPr>
      <t>«Продвижение туристских ресурсов города Твери»</t>
    </r>
  </si>
  <si>
    <r>
      <rPr>
        <b/>
        <sz val="14"/>
        <rFont val="Times New Roman"/>
        <family val="1"/>
        <charset val="204"/>
      </rPr>
      <t>Задача 2</t>
    </r>
    <r>
      <rPr>
        <sz val="14"/>
        <rFont val="Times New Roman"/>
        <family val="1"/>
        <charset val="204"/>
      </rPr>
      <t xml:space="preserve"> «Создание проектов, направленных на продвижение туристического потенциала города Твери»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</si>
  <si>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</si>
  <si>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«Периодическое обновление баз данных в сфере туризма»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</si>
  <si>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подготовленных материалов»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</si>
  <si>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знаков туристской навигации и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</si>
  <si>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освещений в средствах массовой информации мероприятий, направленных на развитие туризма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</si>
  <si>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«Содержание, обслуживание, проведение ремонтно-реставрационных работ
знаков туристской навигации и информационно-туристических стендов на дорогах местного значения и в зонах рекреации»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</si>
  <si>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обслуживаемых знаков туристской навигации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</si>
  <si>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обслуживаемых информационно-туристических стендов по пути следования туристских маршрутов на дорогах местного значения»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</si>
  <si>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«Подготовка информационных, презентационных материалов в области туризма»</t>
    </r>
  </si>
  <si>
    <t>«Содействие развитию туризма в городе Твери» на 2024-2029 годы</t>
  </si>
  <si>
    <r>
      <t xml:space="preserve">Мероприятие 2.01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</si>
  <si>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Мероприятие 2.02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</si>
  <si>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</si>
  <si>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</si>
  <si>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 xml:space="preserve">Мероприятие  2.03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</si>
  <si>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Административное мероприятие 2.04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</si>
  <si>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Мероприятие 2.05 </t>
    </r>
    <r>
      <rPr>
        <sz val="14"/>
        <rFont val="Times New Roman"/>
        <family val="1"/>
        <charset val="204"/>
      </rPr>
      <t>«Кубок города Твери по джип-триалу и джип-спринту «Лебедушкино озеро»</t>
    </r>
  </si>
  <si>
    <t>S</t>
  </si>
  <si>
    <r>
      <t xml:space="preserve">Мероприятие 2.06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</si>
  <si>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>Мероприятие 2.07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</si>
  <si>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>Приложение 1
к муниципальной программе
«Содействие развитию туризма в городе Твери» 
на 2024-2029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</si>
</sst>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3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10" fontId="14" fillId="2" borderId="0" xfId="0" applyNumberFormat="1" applyFont="1" applyFill="1"/>
    <xf numFmtId="0" fontId="7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2" fillId="0" borderId="4" xfId="0" applyFont="1" applyFill="1" applyBorder="1"/>
    <xf numFmtId="0" fontId="15" fillId="0" borderId="4" xfId="0" applyFont="1" applyFill="1" applyBorder="1"/>
    <xf numFmtId="0" fontId="3" fillId="2" borderId="0" xfId="0" applyFont="1" applyFill="1" applyBorder="1"/>
    <xf numFmtId="0" fontId="18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19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21" fillId="0" borderId="0" xfId="0" applyFont="1"/>
    <xf numFmtId="0" fontId="21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49" fontId="4" fillId="2" borderId="0" xfId="0" applyNumberFormat="1" applyFont="1" applyFill="1"/>
    <xf numFmtId="0" fontId="4" fillId="0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left"/>
    </xf>
    <xf numFmtId="49" fontId="23" fillId="2" borderId="0" xfId="0" applyNumberFormat="1" applyFont="1" applyFill="1"/>
    <xf numFmtId="166" fontId="4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275"/>
  <sheetViews>
    <sheetView tabSelected="1" view="pageBreakPreview" topLeftCell="B3" zoomScale="70" zoomScaleNormal="100" zoomScaleSheetLayoutView="70" workbookViewId="0">
      <selection activeCell="X17" sqref="X17"/>
    </sheetView>
  </sheetViews>
  <sheetFormatPr defaultRowHeight="15" x14ac:dyDescent="0.25"/>
  <cols>
    <col min="1" max="1" width="4.7109375" customWidth="1"/>
    <col min="2" max="2" width="4" style="62" customWidth="1"/>
    <col min="3" max="3" width="4.140625" style="62" customWidth="1"/>
    <col min="4" max="6" width="4" style="63" customWidth="1"/>
    <col min="7" max="7" width="3.7109375" style="63" customWidth="1"/>
    <col min="8" max="8" width="4.140625" style="63" customWidth="1"/>
    <col min="9" max="9" width="4.28515625" style="63" customWidth="1"/>
    <col min="10" max="10" width="4" style="62" customWidth="1"/>
    <col min="11" max="11" width="4.42578125" style="62" customWidth="1"/>
    <col min="12" max="12" width="4" style="62" customWidth="1"/>
    <col min="13" max="13" width="3.85546875" style="62" customWidth="1"/>
    <col min="14" max="14" width="4.140625" style="62" customWidth="1"/>
    <col min="15" max="18" width="4" style="62" customWidth="1"/>
    <col min="19" max="19" width="66" customWidth="1"/>
    <col min="20" max="20" width="16.42578125" customWidth="1"/>
    <col min="21" max="21" width="11.85546875" bestFit="1" customWidth="1"/>
    <col min="22" max="23" width="11.85546875" style="64" bestFit="1" customWidth="1"/>
    <col min="24" max="24" width="13.42578125" bestFit="1" customWidth="1"/>
    <col min="25" max="26" width="11.85546875" bestFit="1" customWidth="1"/>
    <col min="27" max="27" width="13.42578125" bestFit="1" customWidth="1"/>
    <col min="28" max="28" width="10.7109375" customWidth="1"/>
    <col min="29" max="29" width="14.7109375" style="6" customWidth="1"/>
    <col min="30" max="30" width="15.85546875" style="6" customWidth="1"/>
    <col min="31" max="31" width="18" style="6" customWidth="1"/>
    <col min="32" max="76" width="9.140625" style="6"/>
  </cols>
  <sheetData>
    <row r="1" spans="1:35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37"/>
      <c r="Y1" s="137"/>
      <c r="Z1" s="137"/>
      <c r="AA1" s="137"/>
      <c r="AB1" s="137"/>
      <c r="AC1" s="4"/>
      <c r="AD1" s="5"/>
      <c r="AE1" s="5"/>
      <c r="AF1" s="5"/>
      <c r="AG1" s="5"/>
    </row>
    <row r="2" spans="1:35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38" t="s">
        <v>0</v>
      </c>
      <c r="Y2" s="138"/>
      <c r="Z2" s="138"/>
      <c r="AA2" s="138"/>
      <c r="AB2" s="138"/>
      <c r="AC2" s="4"/>
      <c r="AD2" s="5"/>
      <c r="AE2" s="5"/>
      <c r="AF2" s="5"/>
      <c r="AG2" s="5"/>
    </row>
    <row r="3" spans="1:35" ht="9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8"/>
      <c r="Y3" s="8"/>
      <c r="Z3" s="8"/>
      <c r="AA3" s="8"/>
      <c r="AB3" s="8"/>
      <c r="AC3" s="4"/>
      <c r="AD3" s="5"/>
      <c r="AE3" s="5"/>
      <c r="AF3" s="5"/>
      <c r="AG3" s="5"/>
    </row>
    <row r="4" spans="1:35" ht="74.2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139" t="s">
        <v>62</v>
      </c>
      <c r="X4" s="140"/>
      <c r="Y4" s="140"/>
      <c r="Z4" s="140"/>
      <c r="AA4" s="140"/>
      <c r="AB4" s="140"/>
      <c r="AC4" s="9"/>
      <c r="AD4" s="5"/>
      <c r="AE4" s="5"/>
      <c r="AF4" s="5"/>
      <c r="AG4" s="5"/>
    </row>
    <row r="5" spans="1:35" s="10" customFormat="1" ht="18.75" x14ac:dyDescent="0.3">
      <c r="B5" s="11"/>
      <c r="C5" s="11"/>
      <c r="D5" s="141" t="s">
        <v>1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2"/>
      <c r="AD5" s="13"/>
      <c r="AE5" s="13"/>
      <c r="AF5" s="13"/>
      <c r="AG5" s="14"/>
      <c r="AH5" s="14"/>
    </row>
    <row r="6" spans="1:35" s="10" customFormat="1" ht="18.75" x14ac:dyDescent="0.25">
      <c r="A6" s="15"/>
      <c r="B6" s="7"/>
      <c r="C6" s="7"/>
      <c r="D6" s="135" t="s">
        <v>51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6"/>
      <c r="AD6" s="17"/>
      <c r="AE6" s="17"/>
      <c r="AF6" s="17"/>
      <c r="AG6" s="18"/>
      <c r="AH6" s="18"/>
    </row>
    <row r="7" spans="1:35" s="10" customFormat="1" ht="13.5" customHeight="1" x14ac:dyDescent="0.3">
      <c r="A7" s="15"/>
      <c r="B7" s="7"/>
      <c r="C7" s="7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2"/>
      <c r="AD7" s="13"/>
      <c r="AE7" s="13"/>
      <c r="AF7" s="13"/>
      <c r="AG7" s="18"/>
      <c r="AH7" s="18"/>
    </row>
    <row r="8" spans="1:35" s="10" customFormat="1" ht="15" customHeight="1" x14ac:dyDescent="0.3">
      <c r="A8" s="15"/>
      <c r="B8" s="144" t="s">
        <v>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2"/>
      <c r="AD8" s="13"/>
      <c r="AE8" s="13"/>
      <c r="AF8" s="13"/>
      <c r="AG8" s="18"/>
      <c r="AH8" s="18"/>
    </row>
    <row r="9" spans="1:35" ht="11.25" customHeight="1" x14ac:dyDescent="0.25">
      <c r="A9" s="19"/>
      <c r="B9" s="2"/>
      <c r="C9" s="2"/>
      <c r="D9" s="2"/>
      <c r="E9" s="2"/>
      <c r="F9" s="2"/>
      <c r="G9" s="2"/>
      <c r="H9" s="2"/>
      <c r="I9" s="2"/>
      <c r="J9" s="20"/>
      <c r="K9" s="20"/>
      <c r="L9" s="20"/>
      <c r="M9" s="20"/>
      <c r="N9" s="20"/>
      <c r="O9" s="20"/>
      <c r="P9" s="20"/>
      <c r="Q9" s="20"/>
      <c r="R9" s="20"/>
      <c r="S9" s="21"/>
      <c r="T9" s="21"/>
      <c r="U9" s="22"/>
      <c r="V9" s="22"/>
      <c r="W9" s="22"/>
      <c r="X9" s="22"/>
      <c r="Y9" s="22"/>
      <c r="Z9" s="22"/>
      <c r="AA9" s="22"/>
      <c r="AB9" s="22"/>
      <c r="AC9" s="23"/>
      <c r="AD9" s="24"/>
      <c r="AE9" s="24"/>
      <c r="AF9" s="24"/>
      <c r="AG9" s="24"/>
      <c r="AH9" s="24"/>
    </row>
    <row r="10" spans="1:35" s="26" customFormat="1" ht="15" customHeight="1" x14ac:dyDescent="0.25">
      <c r="A10" s="25"/>
      <c r="B10" s="145" t="s">
        <v>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7"/>
      <c r="S10" s="148" t="s">
        <v>4</v>
      </c>
      <c r="T10" s="148" t="s">
        <v>5</v>
      </c>
      <c r="U10" s="148" t="s">
        <v>6</v>
      </c>
      <c r="V10" s="148"/>
      <c r="W10" s="148"/>
      <c r="X10" s="148"/>
      <c r="Y10" s="148"/>
      <c r="Z10" s="148"/>
      <c r="AA10" s="148" t="s">
        <v>7</v>
      </c>
      <c r="AB10" s="148"/>
      <c r="AC10" s="25"/>
    </row>
    <row r="11" spans="1:35" s="26" customFormat="1" ht="15" customHeight="1" x14ac:dyDescent="0.25">
      <c r="A11" s="25"/>
      <c r="B11" s="128" t="s">
        <v>8</v>
      </c>
      <c r="C11" s="128"/>
      <c r="D11" s="128"/>
      <c r="E11" s="128" t="s">
        <v>9</v>
      </c>
      <c r="F11" s="128"/>
      <c r="G11" s="128" t="s">
        <v>10</v>
      </c>
      <c r="H11" s="128"/>
      <c r="I11" s="129" t="s">
        <v>11</v>
      </c>
      <c r="J11" s="130"/>
      <c r="K11" s="130"/>
      <c r="L11" s="130"/>
      <c r="M11" s="130"/>
      <c r="N11" s="130"/>
      <c r="O11" s="130"/>
      <c r="P11" s="130"/>
      <c r="Q11" s="130"/>
      <c r="R11" s="131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25"/>
    </row>
    <row r="12" spans="1:35" s="26" customFormat="1" ht="30" customHeight="1" x14ac:dyDescent="0.25">
      <c r="A12" s="25"/>
      <c r="B12" s="128"/>
      <c r="C12" s="128"/>
      <c r="D12" s="128"/>
      <c r="E12" s="128"/>
      <c r="F12" s="128"/>
      <c r="G12" s="128"/>
      <c r="H12" s="128"/>
      <c r="I12" s="132"/>
      <c r="J12" s="133"/>
      <c r="K12" s="133"/>
      <c r="L12" s="133"/>
      <c r="M12" s="133"/>
      <c r="N12" s="133"/>
      <c r="O12" s="133"/>
      <c r="P12" s="133"/>
      <c r="Q12" s="133"/>
      <c r="R12" s="134"/>
      <c r="S12" s="148"/>
      <c r="T12" s="148"/>
      <c r="U12" s="68">
        <v>2024</v>
      </c>
      <c r="V12" s="68">
        <v>2025</v>
      </c>
      <c r="W12" s="68">
        <v>2026</v>
      </c>
      <c r="X12" s="68">
        <v>2027</v>
      </c>
      <c r="Y12" s="68">
        <v>2028</v>
      </c>
      <c r="Z12" s="68">
        <v>2029</v>
      </c>
      <c r="AA12" s="68" t="s">
        <v>12</v>
      </c>
      <c r="AB12" s="68" t="s">
        <v>13</v>
      </c>
      <c r="AC12" s="25"/>
    </row>
    <row r="13" spans="1:35" s="26" customFormat="1" ht="15.75" customHeight="1" x14ac:dyDescent="0.25">
      <c r="A13" s="25"/>
      <c r="B13" s="69">
        <v>1</v>
      </c>
      <c r="C13" s="69">
        <v>2</v>
      </c>
      <c r="D13" s="69">
        <v>3</v>
      </c>
      <c r="E13" s="69">
        <v>4</v>
      </c>
      <c r="F13" s="69">
        <v>5</v>
      </c>
      <c r="G13" s="69">
        <v>6</v>
      </c>
      <c r="H13" s="69">
        <v>7</v>
      </c>
      <c r="I13" s="69">
        <v>8</v>
      </c>
      <c r="J13" s="69">
        <v>9</v>
      </c>
      <c r="K13" s="69">
        <v>10</v>
      </c>
      <c r="L13" s="69">
        <v>11</v>
      </c>
      <c r="M13" s="69">
        <v>12</v>
      </c>
      <c r="N13" s="69">
        <v>13</v>
      </c>
      <c r="O13" s="69">
        <v>14</v>
      </c>
      <c r="P13" s="69">
        <v>15</v>
      </c>
      <c r="Q13" s="69">
        <v>16</v>
      </c>
      <c r="R13" s="69">
        <v>17</v>
      </c>
      <c r="S13" s="68">
        <v>18</v>
      </c>
      <c r="T13" s="68">
        <v>19</v>
      </c>
      <c r="U13" s="68">
        <v>20</v>
      </c>
      <c r="V13" s="68">
        <v>21</v>
      </c>
      <c r="W13" s="68">
        <v>22</v>
      </c>
      <c r="X13" s="68">
        <v>23</v>
      </c>
      <c r="Y13" s="68">
        <v>24</v>
      </c>
      <c r="Z13" s="68">
        <v>25</v>
      </c>
      <c r="AA13" s="68">
        <v>26</v>
      </c>
      <c r="AB13" s="68">
        <v>27</v>
      </c>
      <c r="AC13" s="25"/>
    </row>
    <row r="14" spans="1:35" s="26" customFormat="1" ht="42" customHeight="1" x14ac:dyDescent="0.3">
      <c r="A14" s="25"/>
      <c r="B14" s="27">
        <v>0</v>
      </c>
      <c r="C14" s="27">
        <v>1</v>
      </c>
      <c r="D14" s="27">
        <v>4</v>
      </c>
      <c r="E14" s="28">
        <v>0</v>
      </c>
      <c r="F14" s="28">
        <v>4</v>
      </c>
      <c r="G14" s="28">
        <v>1</v>
      </c>
      <c r="H14" s="28">
        <v>2</v>
      </c>
      <c r="I14" s="28">
        <v>1</v>
      </c>
      <c r="J14" s="27">
        <v>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70" t="s">
        <v>14</v>
      </c>
      <c r="T14" s="71" t="s">
        <v>15</v>
      </c>
      <c r="U14" s="123">
        <f>U21+U36</f>
        <v>2950.6</v>
      </c>
      <c r="V14" s="123">
        <f t="shared" ref="V14:Y14" si="0">V21+V36</f>
        <v>2950.6</v>
      </c>
      <c r="W14" s="123">
        <f t="shared" si="0"/>
        <v>2950.6</v>
      </c>
      <c r="X14" s="123">
        <f t="shared" si="0"/>
        <v>2950.6</v>
      </c>
      <c r="Y14" s="123">
        <f t="shared" si="0"/>
        <v>2950.6</v>
      </c>
      <c r="Z14" s="123">
        <f>Z21+Z36</f>
        <v>2950.6</v>
      </c>
      <c r="AA14" s="123">
        <f>AA21+AA36</f>
        <v>17703.599999999999</v>
      </c>
      <c r="AB14" s="71">
        <v>2029</v>
      </c>
      <c r="AC14" s="29"/>
      <c r="AD14" s="30"/>
      <c r="AE14" s="30"/>
    </row>
    <row r="15" spans="1:35" s="26" customFormat="1" ht="44.25" customHeight="1" x14ac:dyDescent="0.3">
      <c r="A15" s="25"/>
      <c r="B15" s="31"/>
      <c r="C15" s="31"/>
      <c r="D15" s="31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72" t="s">
        <v>31</v>
      </c>
      <c r="T15" s="86"/>
      <c r="U15" s="73"/>
      <c r="V15" s="73"/>
      <c r="W15" s="73"/>
      <c r="X15" s="73"/>
      <c r="Y15" s="73"/>
      <c r="Z15" s="73"/>
      <c r="AA15" s="73"/>
      <c r="AB15" s="86"/>
      <c r="AC15" s="29"/>
    </row>
    <row r="16" spans="1:35" s="26" customFormat="1" ht="28.5" customHeight="1" x14ac:dyDescent="0.3">
      <c r="A16" s="25"/>
      <c r="B16" s="31"/>
      <c r="C16" s="31"/>
      <c r="D16" s="31"/>
      <c r="E16" s="32"/>
      <c r="F16" s="32"/>
      <c r="G16" s="32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74" t="s">
        <v>20</v>
      </c>
      <c r="T16" s="75" t="s">
        <v>16</v>
      </c>
      <c r="U16" s="113">
        <f>193730*101.5/100</f>
        <v>196635.95</v>
      </c>
      <c r="V16" s="113">
        <f>U16*101.5/100</f>
        <v>199585.48925000001</v>
      </c>
      <c r="W16" s="113">
        <f>V16*101.5/100</f>
        <v>202579.27158875001</v>
      </c>
      <c r="X16" s="113">
        <f>W16*101.5/100</f>
        <v>205617.96066258126</v>
      </c>
      <c r="Y16" s="113">
        <f>X16*101.5/100</f>
        <v>208702.23007251997</v>
      </c>
      <c r="Z16" s="113">
        <f>Y16*101.5/100</f>
        <v>211832.76352360778</v>
      </c>
      <c r="AA16" s="113">
        <f>Z16</f>
        <v>211832.76352360778</v>
      </c>
      <c r="AB16" s="76">
        <v>2029</v>
      </c>
      <c r="AC16" s="29"/>
      <c r="AD16" s="34"/>
      <c r="AF16" s="67"/>
      <c r="AG16" s="67"/>
      <c r="AH16" s="67"/>
      <c r="AI16" s="67"/>
    </row>
    <row r="17" spans="1:30" s="26" customFormat="1" ht="42" customHeight="1" x14ac:dyDescent="0.3">
      <c r="A17" s="25"/>
      <c r="B17" s="31"/>
      <c r="C17" s="31"/>
      <c r="D17" s="31"/>
      <c r="E17" s="32"/>
      <c r="F17" s="32"/>
      <c r="G17" s="32"/>
      <c r="H17" s="32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77" t="s">
        <v>21</v>
      </c>
      <c r="T17" s="75" t="s">
        <v>17</v>
      </c>
      <c r="U17" s="113">
        <v>4150</v>
      </c>
      <c r="V17" s="113">
        <v>4200</v>
      </c>
      <c r="W17" s="113">
        <v>4250</v>
      </c>
      <c r="X17" s="113">
        <v>4300</v>
      </c>
      <c r="Y17" s="113">
        <v>4350</v>
      </c>
      <c r="Z17" s="113">
        <v>4400</v>
      </c>
      <c r="AA17" s="113">
        <f>Z17</f>
        <v>4400</v>
      </c>
      <c r="AB17" s="86">
        <v>2029</v>
      </c>
      <c r="AC17" s="29"/>
      <c r="AD17" s="34"/>
    </row>
    <row r="18" spans="1:30" s="26" customFormat="1" ht="62.25" customHeight="1" x14ac:dyDescent="0.3">
      <c r="A18" s="25"/>
      <c r="B18" s="31"/>
      <c r="C18" s="31"/>
      <c r="D18" s="31"/>
      <c r="E18" s="32"/>
      <c r="F18" s="32"/>
      <c r="G18" s="32"/>
      <c r="H18" s="32"/>
      <c r="I18" s="32"/>
      <c r="J18" s="33"/>
      <c r="K18" s="33"/>
      <c r="L18" s="33"/>
      <c r="M18" s="33"/>
      <c r="N18" s="33"/>
      <c r="O18" s="33"/>
      <c r="P18" s="33"/>
      <c r="Q18" s="33"/>
      <c r="R18" s="35"/>
      <c r="S18" s="77" t="s">
        <v>22</v>
      </c>
      <c r="T18" s="75" t="s">
        <v>16</v>
      </c>
      <c r="U18" s="73">
        <v>700</v>
      </c>
      <c r="V18" s="73">
        <v>730</v>
      </c>
      <c r="W18" s="73">
        <v>760</v>
      </c>
      <c r="X18" s="73">
        <v>790</v>
      </c>
      <c r="Y18" s="73">
        <v>820</v>
      </c>
      <c r="Z18" s="73">
        <v>850</v>
      </c>
      <c r="AA18" s="73">
        <f>Z18</f>
        <v>850</v>
      </c>
      <c r="AB18" s="86">
        <v>2029</v>
      </c>
      <c r="AC18" s="29"/>
      <c r="AD18" s="34"/>
    </row>
    <row r="19" spans="1:30" s="26" customFormat="1" ht="57.75" customHeight="1" x14ac:dyDescent="0.3">
      <c r="A19" s="25"/>
      <c r="B19" s="31"/>
      <c r="C19" s="31"/>
      <c r="D19" s="31"/>
      <c r="E19" s="31"/>
      <c r="F19" s="31"/>
      <c r="G19" s="31"/>
      <c r="H19" s="31"/>
      <c r="I19" s="31"/>
      <c r="J19" s="33"/>
      <c r="K19" s="33"/>
      <c r="L19" s="33"/>
      <c r="M19" s="33"/>
      <c r="N19" s="33"/>
      <c r="O19" s="33"/>
      <c r="P19" s="33"/>
      <c r="Q19" s="33"/>
      <c r="R19" s="35"/>
      <c r="S19" s="74" t="s">
        <v>23</v>
      </c>
      <c r="T19" s="75" t="s">
        <v>15</v>
      </c>
      <c r="U19" s="114">
        <v>3500</v>
      </c>
      <c r="V19" s="114">
        <v>3570</v>
      </c>
      <c r="W19" s="114">
        <v>3640</v>
      </c>
      <c r="X19" s="114">
        <v>3710</v>
      </c>
      <c r="Y19" s="114">
        <v>3780</v>
      </c>
      <c r="Z19" s="114">
        <v>3850</v>
      </c>
      <c r="AA19" s="114">
        <f xml:space="preserve"> SUM(U19:Z19)</f>
        <v>22050</v>
      </c>
      <c r="AB19" s="86">
        <v>2029</v>
      </c>
      <c r="AC19" s="93"/>
      <c r="AD19" s="34"/>
    </row>
    <row r="20" spans="1:30" s="26" customFormat="1" ht="41.25" customHeight="1" x14ac:dyDescent="0.3">
      <c r="A20" s="25"/>
      <c r="B20" s="31"/>
      <c r="C20" s="31"/>
      <c r="D20" s="31"/>
      <c r="E20" s="31"/>
      <c r="F20" s="31"/>
      <c r="G20" s="31"/>
      <c r="H20" s="31"/>
      <c r="I20" s="31"/>
      <c r="J20" s="33"/>
      <c r="K20" s="33"/>
      <c r="L20" s="33"/>
      <c r="M20" s="33"/>
      <c r="N20" s="33"/>
      <c r="O20" s="33"/>
      <c r="P20" s="33"/>
      <c r="Q20" s="33"/>
      <c r="R20" s="35"/>
      <c r="S20" s="74" t="s">
        <v>35</v>
      </c>
      <c r="T20" s="75" t="s">
        <v>36</v>
      </c>
      <c r="U20" s="114">
        <v>38.5</v>
      </c>
      <c r="V20" s="114">
        <v>39</v>
      </c>
      <c r="W20" s="114">
        <v>39.6</v>
      </c>
      <c r="X20" s="114">
        <v>40.1</v>
      </c>
      <c r="Y20" s="114">
        <v>40.700000000000003</v>
      </c>
      <c r="Z20" s="114">
        <v>41.2</v>
      </c>
      <c r="AA20" s="114">
        <f>Z20</f>
        <v>41.2</v>
      </c>
      <c r="AB20" s="86">
        <v>2029</v>
      </c>
      <c r="AC20" s="93"/>
      <c r="AD20" s="34"/>
    </row>
    <row r="21" spans="1:30" s="26" customFormat="1" ht="37.5" customHeight="1" x14ac:dyDescent="0.3">
      <c r="A21" s="25"/>
      <c r="B21" s="27">
        <v>0</v>
      </c>
      <c r="C21" s="27">
        <v>1</v>
      </c>
      <c r="D21" s="27">
        <v>4</v>
      </c>
      <c r="E21" s="28">
        <v>0</v>
      </c>
      <c r="F21" s="28">
        <v>4</v>
      </c>
      <c r="G21" s="28">
        <v>1</v>
      </c>
      <c r="H21" s="28">
        <v>2</v>
      </c>
      <c r="I21" s="28">
        <v>1</v>
      </c>
      <c r="J21" s="27">
        <v>5</v>
      </c>
      <c r="K21" s="27">
        <v>0</v>
      </c>
      <c r="L21" s="27">
        <v>0</v>
      </c>
      <c r="M21" s="27">
        <v>1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70" t="s">
        <v>40</v>
      </c>
      <c r="T21" s="78" t="s">
        <v>15</v>
      </c>
      <c r="U21" s="108">
        <f>U24</f>
        <v>150</v>
      </c>
      <c r="V21" s="108">
        <f t="shared" ref="V21:Z21" si="1">V24</f>
        <v>150</v>
      </c>
      <c r="W21" s="108">
        <f t="shared" si="1"/>
        <v>150</v>
      </c>
      <c r="X21" s="108">
        <f t="shared" si="1"/>
        <v>150</v>
      </c>
      <c r="Y21" s="108">
        <f t="shared" si="1"/>
        <v>150</v>
      </c>
      <c r="Z21" s="108">
        <f t="shared" si="1"/>
        <v>150</v>
      </c>
      <c r="AA21" s="108">
        <f>AA24</f>
        <v>900</v>
      </c>
      <c r="AB21" s="78">
        <v>2029</v>
      </c>
      <c r="AC21" s="29"/>
    </row>
    <row r="22" spans="1:30" s="26" customFormat="1" ht="75" x14ac:dyDescent="0.3">
      <c r="A22" s="25"/>
      <c r="B22" s="36"/>
      <c r="C22" s="36"/>
      <c r="D22" s="36"/>
      <c r="E22" s="36"/>
      <c r="F22" s="36"/>
      <c r="G22" s="36"/>
      <c r="H22" s="36"/>
      <c r="I22" s="36"/>
      <c r="J22" s="38"/>
      <c r="K22" s="38"/>
      <c r="L22" s="38"/>
      <c r="M22" s="38"/>
      <c r="N22" s="38"/>
      <c r="O22" s="38"/>
      <c r="P22" s="38"/>
      <c r="Q22" s="38"/>
      <c r="R22" s="42"/>
      <c r="S22" s="79" t="s">
        <v>45</v>
      </c>
      <c r="T22" s="75" t="s">
        <v>17</v>
      </c>
      <c r="U22" s="109">
        <v>105</v>
      </c>
      <c r="V22" s="109">
        <v>105</v>
      </c>
      <c r="W22" s="109">
        <v>105</v>
      </c>
      <c r="X22" s="109">
        <v>105</v>
      </c>
      <c r="Y22" s="109">
        <v>105</v>
      </c>
      <c r="Z22" s="109">
        <v>105</v>
      </c>
      <c r="AA22" s="109">
        <v>105</v>
      </c>
      <c r="AB22" s="109">
        <v>2029</v>
      </c>
      <c r="AC22" s="29"/>
    </row>
    <row r="23" spans="1:30" s="26" customFormat="1" ht="56.25" x14ac:dyDescent="0.3">
      <c r="A23" s="25"/>
      <c r="B23" s="36"/>
      <c r="C23" s="36"/>
      <c r="D23" s="36"/>
      <c r="E23" s="37"/>
      <c r="F23" s="37"/>
      <c r="G23" s="37"/>
      <c r="H23" s="37"/>
      <c r="I23" s="37"/>
      <c r="J23" s="38"/>
      <c r="K23" s="38"/>
      <c r="L23" s="38"/>
      <c r="M23" s="38"/>
      <c r="N23" s="38"/>
      <c r="O23" s="38"/>
      <c r="P23" s="38"/>
      <c r="Q23" s="38"/>
      <c r="R23" s="42"/>
      <c r="S23" s="79" t="s">
        <v>46</v>
      </c>
      <c r="T23" s="75" t="s">
        <v>17</v>
      </c>
      <c r="U23" s="118">
        <v>8</v>
      </c>
      <c r="V23" s="118">
        <v>8</v>
      </c>
      <c r="W23" s="118">
        <v>8</v>
      </c>
      <c r="X23" s="118">
        <v>8</v>
      </c>
      <c r="Y23" s="118">
        <v>8</v>
      </c>
      <c r="Z23" s="118">
        <v>8</v>
      </c>
      <c r="AA23" s="118">
        <f>SUM(U23:Z23)</f>
        <v>48</v>
      </c>
      <c r="AB23" s="109">
        <v>2029</v>
      </c>
      <c r="AC23" s="29"/>
    </row>
    <row r="24" spans="1:30" s="26" customFormat="1" ht="93.75" x14ac:dyDescent="0.3">
      <c r="A24" s="25"/>
      <c r="B24" s="39">
        <v>0</v>
      </c>
      <c r="C24" s="39">
        <v>1</v>
      </c>
      <c r="D24" s="39">
        <v>4</v>
      </c>
      <c r="E24" s="40">
        <v>0</v>
      </c>
      <c r="F24" s="40">
        <v>4</v>
      </c>
      <c r="G24" s="40">
        <v>1</v>
      </c>
      <c r="H24" s="40">
        <v>2</v>
      </c>
      <c r="I24" s="40">
        <v>1</v>
      </c>
      <c r="J24" s="41">
        <v>5</v>
      </c>
      <c r="K24" s="39">
        <v>0</v>
      </c>
      <c r="L24" s="39">
        <v>0</v>
      </c>
      <c r="M24" s="39">
        <v>1</v>
      </c>
      <c r="N24" s="39">
        <v>9</v>
      </c>
      <c r="O24" s="39">
        <v>9</v>
      </c>
      <c r="P24" s="39">
        <v>9</v>
      </c>
      <c r="Q24" s="39">
        <v>9</v>
      </c>
      <c r="R24" s="39">
        <v>9</v>
      </c>
      <c r="S24" s="79" t="s">
        <v>47</v>
      </c>
      <c r="T24" s="75" t="s">
        <v>15</v>
      </c>
      <c r="U24" s="115">
        <v>150</v>
      </c>
      <c r="V24" s="115">
        <v>150</v>
      </c>
      <c r="W24" s="115">
        <v>150</v>
      </c>
      <c r="X24" s="115">
        <v>150</v>
      </c>
      <c r="Y24" s="115">
        <v>150</v>
      </c>
      <c r="Z24" s="115">
        <v>150</v>
      </c>
      <c r="AA24" s="115">
        <f>SUM(U24:Z24)</f>
        <v>900</v>
      </c>
      <c r="AB24" s="109">
        <v>2029</v>
      </c>
      <c r="AC24" s="29"/>
    </row>
    <row r="25" spans="1:30" s="26" customFormat="1" ht="56.25" x14ac:dyDescent="0.3">
      <c r="A25" s="25"/>
      <c r="B25" s="36"/>
      <c r="C25" s="36"/>
      <c r="D25" s="36"/>
      <c r="E25" s="37"/>
      <c r="F25" s="37"/>
      <c r="G25" s="37"/>
      <c r="H25" s="37"/>
      <c r="I25" s="37"/>
      <c r="J25" s="38"/>
      <c r="K25" s="38"/>
      <c r="L25" s="38"/>
      <c r="M25" s="38"/>
      <c r="N25" s="38"/>
      <c r="O25" s="38"/>
      <c r="P25" s="38"/>
      <c r="Q25" s="38"/>
      <c r="R25" s="42"/>
      <c r="S25" s="79" t="s">
        <v>48</v>
      </c>
      <c r="T25" s="80" t="s">
        <v>17</v>
      </c>
      <c r="U25" s="106">
        <v>65</v>
      </c>
      <c r="V25" s="106">
        <v>65</v>
      </c>
      <c r="W25" s="106">
        <v>65</v>
      </c>
      <c r="X25" s="106">
        <v>65</v>
      </c>
      <c r="Y25" s="106">
        <v>65</v>
      </c>
      <c r="Z25" s="106">
        <v>65</v>
      </c>
      <c r="AA25" s="106">
        <v>65</v>
      </c>
      <c r="AB25" s="109">
        <v>2029</v>
      </c>
      <c r="AC25" s="29"/>
    </row>
    <row r="26" spans="1:30" s="26" customFormat="1" ht="75" x14ac:dyDescent="0.3">
      <c r="A26" s="25"/>
      <c r="B26" s="36"/>
      <c r="C26" s="36"/>
      <c r="D26" s="36"/>
      <c r="E26" s="37"/>
      <c r="F26" s="37"/>
      <c r="G26" s="37"/>
      <c r="H26" s="37"/>
      <c r="I26" s="37"/>
      <c r="J26" s="38"/>
      <c r="K26" s="38"/>
      <c r="L26" s="38"/>
      <c r="M26" s="38"/>
      <c r="N26" s="38"/>
      <c r="O26" s="38"/>
      <c r="P26" s="38"/>
      <c r="Q26" s="38"/>
      <c r="R26" s="42"/>
      <c r="S26" s="79" t="s">
        <v>49</v>
      </c>
      <c r="T26" s="80" t="s">
        <v>17</v>
      </c>
      <c r="U26" s="106">
        <v>40</v>
      </c>
      <c r="V26" s="106">
        <v>40</v>
      </c>
      <c r="W26" s="106">
        <v>40</v>
      </c>
      <c r="X26" s="106">
        <v>40</v>
      </c>
      <c r="Y26" s="106">
        <v>40</v>
      </c>
      <c r="Z26" s="106">
        <v>40</v>
      </c>
      <c r="AA26" s="106">
        <v>40</v>
      </c>
      <c r="AB26" s="86">
        <v>2029</v>
      </c>
      <c r="AC26" s="29"/>
    </row>
    <row r="27" spans="1:30" s="26" customFormat="1" ht="62.25" customHeight="1" x14ac:dyDescent="0.3">
      <c r="A27" s="25"/>
      <c r="B27" s="39"/>
      <c r="C27" s="39"/>
      <c r="D27" s="39"/>
      <c r="E27" s="43"/>
      <c r="F27" s="43"/>
      <c r="G27" s="43"/>
      <c r="H27" s="43"/>
      <c r="I27" s="43"/>
      <c r="J27" s="39"/>
      <c r="K27" s="39"/>
      <c r="L27" s="39"/>
      <c r="M27" s="39"/>
      <c r="N27" s="39"/>
      <c r="O27" s="39"/>
      <c r="P27" s="39"/>
      <c r="Q27" s="39"/>
      <c r="R27" s="39"/>
      <c r="S27" s="72" t="s">
        <v>50</v>
      </c>
      <c r="T27" s="86" t="s">
        <v>18</v>
      </c>
      <c r="U27" s="73">
        <v>1</v>
      </c>
      <c r="V27" s="73">
        <v>1</v>
      </c>
      <c r="W27" s="73">
        <v>1</v>
      </c>
      <c r="X27" s="73">
        <v>1</v>
      </c>
      <c r="Y27" s="73">
        <v>1</v>
      </c>
      <c r="Z27" s="73">
        <v>1</v>
      </c>
      <c r="AA27" s="73">
        <v>1</v>
      </c>
      <c r="AB27" s="106">
        <v>2029</v>
      </c>
      <c r="AC27" s="29"/>
    </row>
    <row r="28" spans="1:30" s="26" customFormat="1" ht="37.5" x14ac:dyDescent="0.3">
      <c r="A28" s="25"/>
      <c r="B28" s="31"/>
      <c r="C28" s="31"/>
      <c r="D28" s="31"/>
      <c r="E28" s="32"/>
      <c r="F28" s="32"/>
      <c r="G28" s="32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87" t="s">
        <v>44</v>
      </c>
      <c r="T28" s="86" t="s">
        <v>17</v>
      </c>
      <c r="U28" s="118">
        <v>2</v>
      </c>
      <c r="V28" s="118">
        <v>2</v>
      </c>
      <c r="W28" s="118">
        <v>2</v>
      </c>
      <c r="X28" s="118">
        <v>2</v>
      </c>
      <c r="Y28" s="118">
        <v>2</v>
      </c>
      <c r="Z28" s="118">
        <v>2</v>
      </c>
      <c r="AA28" s="119">
        <f>U28+V28+W28+X28+Y28+Z28</f>
        <v>12</v>
      </c>
      <c r="AB28" s="82">
        <v>2029</v>
      </c>
      <c r="AC28" s="29"/>
    </row>
    <row r="29" spans="1:30" s="26" customFormat="1" ht="56.25" x14ac:dyDescent="0.3">
      <c r="A29" s="25"/>
      <c r="B29" s="39"/>
      <c r="C29" s="39"/>
      <c r="D29" s="39"/>
      <c r="E29" s="43"/>
      <c r="F29" s="43"/>
      <c r="G29" s="43"/>
      <c r="H29" s="43"/>
      <c r="I29" s="43"/>
      <c r="J29" s="39"/>
      <c r="K29" s="39"/>
      <c r="L29" s="39"/>
      <c r="M29" s="39"/>
      <c r="N29" s="39"/>
      <c r="O29" s="39"/>
      <c r="P29" s="39"/>
      <c r="Q29" s="39"/>
      <c r="R29" s="39"/>
      <c r="S29" s="87" t="s">
        <v>37</v>
      </c>
      <c r="T29" s="86" t="s">
        <v>18</v>
      </c>
      <c r="U29" s="73">
        <v>1</v>
      </c>
      <c r="V29" s="73">
        <v>1</v>
      </c>
      <c r="W29" s="73">
        <v>1</v>
      </c>
      <c r="X29" s="73">
        <v>1</v>
      </c>
      <c r="Y29" s="73">
        <v>1</v>
      </c>
      <c r="Z29" s="73">
        <v>1</v>
      </c>
      <c r="AA29" s="73">
        <v>1</v>
      </c>
      <c r="AB29" s="82">
        <v>2029</v>
      </c>
      <c r="AC29" s="29"/>
    </row>
    <row r="30" spans="1:30" s="26" customFormat="1" ht="37.5" x14ac:dyDescent="0.3">
      <c r="A30" s="25"/>
      <c r="B30" s="31"/>
      <c r="C30" s="31"/>
      <c r="D30" s="31"/>
      <c r="E30" s="32"/>
      <c r="F30" s="32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87" t="s">
        <v>29</v>
      </c>
      <c r="T30" s="106" t="s">
        <v>17</v>
      </c>
      <c r="U30" s="106">
        <v>225</v>
      </c>
      <c r="V30" s="106">
        <v>225</v>
      </c>
      <c r="W30" s="106">
        <v>225</v>
      </c>
      <c r="X30" s="106">
        <v>225</v>
      </c>
      <c r="Y30" s="106">
        <v>225</v>
      </c>
      <c r="Z30" s="106">
        <v>225</v>
      </c>
      <c r="AA30" s="116">
        <f>SUM(U30:Z30)</f>
        <v>1350</v>
      </c>
      <c r="AB30" s="106">
        <v>2029</v>
      </c>
      <c r="AC30" s="29"/>
    </row>
    <row r="31" spans="1:30" s="26" customFormat="1" ht="37.5" x14ac:dyDescent="0.3">
      <c r="A31" s="25"/>
      <c r="B31" s="31"/>
      <c r="C31" s="31"/>
      <c r="D31" s="31"/>
      <c r="E31" s="32"/>
      <c r="F31" s="32"/>
      <c r="G31" s="32"/>
      <c r="H31" s="32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87" t="s">
        <v>43</v>
      </c>
      <c r="T31" s="82" t="s">
        <v>17</v>
      </c>
      <c r="U31" s="106">
        <v>4</v>
      </c>
      <c r="V31" s="106">
        <v>4</v>
      </c>
      <c r="W31" s="106">
        <v>4</v>
      </c>
      <c r="X31" s="106">
        <v>4</v>
      </c>
      <c r="Y31" s="106">
        <v>4</v>
      </c>
      <c r="Z31" s="106">
        <v>4</v>
      </c>
      <c r="AA31" s="116">
        <v>24</v>
      </c>
      <c r="AB31" s="86">
        <v>2029</v>
      </c>
      <c r="AC31" s="29"/>
    </row>
    <row r="32" spans="1:30" s="26" customFormat="1" ht="37.5" x14ac:dyDescent="0.3">
      <c r="A32" s="25"/>
      <c r="B32" s="39"/>
      <c r="C32" s="39"/>
      <c r="D32" s="39"/>
      <c r="E32" s="43"/>
      <c r="F32" s="43"/>
      <c r="G32" s="43"/>
      <c r="H32" s="43"/>
      <c r="I32" s="43"/>
      <c r="J32" s="39"/>
      <c r="K32" s="39"/>
      <c r="L32" s="39"/>
      <c r="M32" s="39"/>
      <c r="N32" s="39"/>
      <c r="O32" s="39"/>
      <c r="P32" s="39"/>
      <c r="Q32" s="39"/>
      <c r="R32" s="39"/>
      <c r="S32" s="87" t="s">
        <v>38</v>
      </c>
      <c r="T32" s="86" t="s">
        <v>18</v>
      </c>
      <c r="U32" s="76">
        <v>1</v>
      </c>
      <c r="V32" s="76">
        <v>1</v>
      </c>
      <c r="W32" s="76">
        <v>1</v>
      </c>
      <c r="X32" s="76">
        <v>1</v>
      </c>
      <c r="Y32" s="76">
        <v>1</v>
      </c>
      <c r="Z32" s="76">
        <v>1</v>
      </c>
      <c r="AA32" s="76">
        <v>1</v>
      </c>
      <c r="AB32" s="86">
        <v>2029</v>
      </c>
      <c r="AC32" s="29"/>
    </row>
    <row r="33" spans="1:29" s="26" customFormat="1" ht="37.5" x14ac:dyDescent="0.3">
      <c r="A33" s="25"/>
      <c r="B33" s="31"/>
      <c r="C33" s="31"/>
      <c r="D33" s="31"/>
      <c r="E33" s="32"/>
      <c r="F33" s="32"/>
      <c r="G33" s="32"/>
      <c r="H33" s="32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87" t="s">
        <v>27</v>
      </c>
      <c r="T33" s="86" t="s">
        <v>17</v>
      </c>
      <c r="U33" s="109">
        <v>2</v>
      </c>
      <c r="V33" s="109">
        <v>2</v>
      </c>
      <c r="W33" s="109">
        <v>2</v>
      </c>
      <c r="X33" s="109">
        <v>2</v>
      </c>
      <c r="Y33" s="109">
        <v>2</v>
      </c>
      <c r="Z33" s="109">
        <v>2</v>
      </c>
      <c r="AA33" s="73">
        <f>U33+V33+W33+X33+Y33+Z33</f>
        <v>12</v>
      </c>
      <c r="AB33" s="109">
        <v>2029</v>
      </c>
      <c r="AC33" s="29"/>
    </row>
    <row r="34" spans="1:29" s="26" customFormat="1" ht="75" x14ac:dyDescent="0.3">
      <c r="A34" s="25"/>
      <c r="B34" s="39"/>
      <c r="C34" s="39"/>
      <c r="D34" s="39"/>
      <c r="E34" s="43"/>
      <c r="F34" s="43"/>
      <c r="G34" s="43"/>
      <c r="H34" s="43"/>
      <c r="I34" s="43"/>
      <c r="J34" s="39"/>
      <c r="K34" s="39"/>
      <c r="L34" s="39"/>
      <c r="M34" s="39"/>
      <c r="N34" s="39"/>
      <c r="O34" s="39"/>
      <c r="P34" s="39"/>
      <c r="Q34" s="39"/>
      <c r="R34" s="39"/>
      <c r="S34" s="87" t="s">
        <v>39</v>
      </c>
      <c r="T34" s="86" t="s">
        <v>18</v>
      </c>
      <c r="U34" s="73">
        <v>1</v>
      </c>
      <c r="V34" s="73">
        <v>1</v>
      </c>
      <c r="W34" s="73">
        <v>1</v>
      </c>
      <c r="X34" s="73">
        <v>1</v>
      </c>
      <c r="Y34" s="73">
        <v>1</v>
      </c>
      <c r="Z34" s="73">
        <v>1</v>
      </c>
      <c r="AA34" s="73">
        <v>1</v>
      </c>
      <c r="AB34" s="86">
        <v>2029</v>
      </c>
      <c r="AC34" s="29"/>
    </row>
    <row r="35" spans="1:29" s="26" customFormat="1" ht="37.5" x14ac:dyDescent="0.3">
      <c r="A35" s="25"/>
      <c r="B35" s="31"/>
      <c r="C35" s="31"/>
      <c r="D35" s="31"/>
      <c r="E35" s="32"/>
      <c r="F35" s="32"/>
      <c r="G35" s="32"/>
      <c r="H35" s="32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87" t="s">
        <v>28</v>
      </c>
      <c r="T35" s="86" t="s">
        <v>17</v>
      </c>
      <c r="U35" s="109">
        <v>10</v>
      </c>
      <c r="V35" s="109">
        <v>10</v>
      </c>
      <c r="W35" s="109">
        <v>10</v>
      </c>
      <c r="X35" s="109">
        <v>10</v>
      </c>
      <c r="Y35" s="109">
        <v>10</v>
      </c>
      <c r="Z35" s="109">
        <v>10</v>
      </c>
      <c r="AA35" s="73">
        <f>U35+V35+W35+X35+Y35+Z35</f>
        <v>60</v>
      </c>
      <c r="AB35" s="109">
        <v>2029</v>
      </c>
      <c r="AC35" s="29"/>
    </row>
    <row r="36" spans="1:29" s="26" customFormat="1" ht="56.25" x14ac:dyDescent="0.3">
      <c r="A36" s="25"/>
      <c r="B36" s="27">
        <v>0</v>
      </c>
      <c r="C36" s="27">
        <v>1</v>
      </c>
      <c r="D36" s="27">
        <v>4</v>
      </c>
      <c r="E36" s="27">
        <v>0</v>
      </c>
      <c r="F36" s="27">
        <v>4</v>
      </c>
      <c r="G36" s="27">
        <v>1</v>
      </c>
      <c r="H36" s="27">
        <v>2</v>
      </c>
      <c r="I36" s="27">
        <v>1</v>
      </c>
      <c r="J36" s="27">
        <v>5</v>
      </c>
      <c r="K36" s="27">
        <v>0</v>
      </c>
      <c r="L36" s="27">
        <v>0</v>
      </c>
      <c r="M36" s="27">
        <v>2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81" t="s">
        <v>41</v>
      </c>
      <c r="T36" s="83" t="s">
        <v>15</v>
      </c>
      <c r="U36" s="85">
        <f>U39+U44+U46+U51+U53+U55</f>
        <v>2800.6</v>
      </c>
      <c r="V36" s="112">
        <f t="shared" ref="V36:Z36" si="2">V39+V44+V46+V51+V53+V55</f>
        <v>2800.6</v>
      </c>
      <c r="W36" s="112">
        <f t="shared" si="2"/>
        <v>2800.6</v>
      </c>
      <c r="X36" s="112">
        <f t="shared" si="2"/>
        <v>2800.6</v>
      </c>
      <c r="Y36" s="112">
        <f t="shared" si="2"/>
        <v>2800.6</v>
      </c>
      <c r="Z36" s="112">
        <f t="shared" si="2"/>
        <v>2800.6</v>
      </c>
      <c r="AA36" s="112">
        <f>AA39+AA44+AA46+AA51+AA53+AA55</f>
        <v>16803.599999999999</v>
      </c>
      <c r="AB36" s="78">
        <v>2029</v>
      </c>
      <c r="AC36" s="29"/>
    </row>
    <row r="37" spans="1:29" s="26" customFormat="1" ht="37.5" x14ac:dyDescent="0.3">
      <c r="A37" s="25"/>
      <c r="B37" s="31"/>
      <c r="C37" s="31"/>
      <c r="D37" s="31"/>
      <c r="E37" s="32"/>
      <c r="F37" s="32"/>
      <c r="G37" s="32"/>
      <c r="H37" s="32"/>
      <c r="I37" s="32"/>
      <c r="J37" s="33"/>
      <c r="K37" s="33"/>
      <c r="L37" s="33"/>
      <c r="M37" s="33"/>
      <c r="N37" s="33"/>
      <c r="O37" s="33"/>
      <c r="P37" s="33"/>
      <c r="Q37" s="33"/>
      <c r="R37" s="33"/>
      <c r="S37" s="87" t="s">
        <v>30</v>
      </c>
      <c r="T37" s="86" t="s">
        <v>17</v>
      </c>
      <c r="U37" s="113">
        <f>U50+5</f>
        <v>15</v>
      </c>
      <c r="V37" s="113">
        <f t="shared" ref="V37:Z37" si="3">V50+5</f>
        <v>15</v>
      </c>
      <c r="W37" s="113">
        <f t="shared" si="3"/>
        <v>15</v>
      </c>
      <c r="X37" s="113">
        <f t="shared" si="3"/>
        <v>15</v>
      </c>
      <c r="Y37" s="113">
        <f t="shared" si="3"/>
        <v>15</v>
      </c>
      <c r="Z37" s="113">
        <f t="shared" si="3"/>
        <v>15</v>
      </c>
      <c r="AA37" s="113">
        <f>U37+V37+W37+X37+Y37+Z37</f>
        <v>90</v>
      </c>
      <c r="AB37" s="109">
        <v>2029</v>
      </c>
      <c r="AC37" s="29"/>
    </row>
    <row r="38" spans="1:29" s="26" customFormat="1" ht="37.5" x14ac:dyDescent="0.3">
      <c r="A38" s="25"/>
      <c r="B38" s="31"/>
      <c r="C38" s="31"/>
      <c r="D38" s="31"/>
      <c r="E38" s="32"/>
      <c r="F38" s="32"/>
      <c r="G38" s="32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84" t="s">
        <v>42</v>
      </c>
      <c r="T38" s="86" t="s">
        <v>16</v>
      </c>
      <c r="U38" s="113">
        <f>U48+U52+U54+U56</f>
        <v>44700</v>
      </c>
      <c r="V38" s="113">
        <f t="shared" ref="V38:Y38" si="4">V48+V52+V54+V56</f>
        <v>44700</v>
      </c>
      <c r="W38" s="113">
        <f t="shared" si="4"/>
        <v>44700</v>
      </c>
      <c r="X38" s="113">
        <f t="shared" si="4"/>
        <v>44700</v>
      </c>
      <c r="Y38" s="113">
        <f t="shared" si="4"/>
        <v>44700</v>
      </c>
      <c r="Z38" s="113">
        <f>Z48+Z52+Z54+Z56</f>
        <v>44700</v>
      </c>
      <c r="AA38" s="113">
        <f>AA48+AA52+AA54+AA56</f>
        <v>268200</v>
      </c>
      <c r="AB38" s="109">
        <v>2029</v>
      </c>
      <c r="AC38" s="29"/>
    </row>
    <row r="39" spans="1:29" s="26" customFormat="1" ht="56.25" x14ac:dyDescent="0.3">
      <c r="A39" s="25"/>
      <c r="B39" s="39">
        <v>0</v>
      </c>
      <c r="C39" s="39">
        <v>1</v>
      </c>
      <c r="D39" s="39">
        <v>4</v>
      </c>
      <c r="E39" s="43">
        <v>0</v>
      </c>
      <c r="F39" s="43">
        <v>4</v>
      </c>
      <c r="G39" s="43">
        <v>1</v>
      </c>
      <c r="H39" s="43">
        <v>2</v>
      </c>
      <c r="I39" s="43">
        <v>1</v>
      </c>
      <c r="J39" s="39">
        <v>5</v>
      </c>
      <c r="K39" s="39">
        <v>0</v>
      </c>
      <c r="L39" s="39">
        <v>0</v>
      </c>
      <c r="M39" s="124">
        <v>2</v>
      </c>
      <c r="N39" s="39">
        <v>9</v>
      </c>
      <c r="O39" s="39">
        <v>9</v>
      </c>
      <c r="P39" s="39">
        <v>9</v>
      </c>
      <c r="Q39" s="39">
        <v>9</v>
      </c>
      <c r="R39" s="39">
        <v>9</v>
      </c>
      <c r="S39" s="88" t="s">
        <v>52</v>
      </c>
      <c r="T39" s="89" t="s">
        <v>15</v>
      </c>
      <c r="U39" s="117">
        <v>1800.6</v>
      </c>
      <c r="V39" s="117">
        <v>1800.6</v>
      </c>
      <c r="W39" s="117">
        <v>1800.6</v>
      </c>
      <c r="X39" s="117">
        <v>1800.6</v>
      </c>
      <c r="Y39" s="117">
        <v>1800.6</v>
      </c>
      <c r="Z39" s="117">
        <v>1800.6</v>
      </c>
      <c r="AA39" s="117">
        <f>SUM(U39:Z39)</f>
        <v>10803.6</v>
      </c>
      <c r="AB39" s="86">
        <v>2029</v>
      </c>
      <c r="AC39" s="29"/>
    </row>
    <row r="40" spans="1:29" s="26" customFormat="1" ht="56.25" x14ac:dyDescent="0.3">
      <c r="A40" s="25"/>
      <c r="B40" s="31"/>
      <c r="C40" s="31"/>
      <c r="D40" s="31"/>
      <c r="E40" s="32"/>
      <c r="F40" s="32"/>
      <c r="G40" s="32"/>
      <c r="H40" s="32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77" t="s">
        <v>32</v>
      </c>
      <c r="T40" s="82" t="s">
        <v>16</v>
      </c>
      <c r="U40" s="116">
        <v>1945</v>
      </c>
      <c r="V40" s="116">
        <v>1945</v>
      </c>
      <c r="W40" s="116">
        <v>1945</v>
      </c>
      <c r="X40" s="116">
        <v>1945</v>
      </c>
      <c r="Y40" s="116">
        <v>1945</v>
      </c>
      <c r="Z40" s="116">
        <v>1945</v>
      </c>
      <c r="AA40" s="116">
        <f>SUM(U40:Z40)</f>
        <v>11670</v>
      </c>
      <c r="AB40" s="86">
        <v>2029</v>
      </c>
      <c r="AC40" s="29"/>
    </row>
    <row r="41" spans="1:29" s="26" customFormat="1" ht="56.25" x14ac:dyDescent="0.3">
      <c r="A41" s="25"/>
      <c r="B41" s="31"/>
      <c r="C41" s="31"/>
      <c r="D41" s="31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77" t="s">
        <v>33</v>
      </c>
      <c r="T41" s="82" t="s">
        <v>17</v>
      </c>
      <c r="U41" s="116">
        <v>150000</v>
      </c>
      <c r="V41" s="116">
        <v>150000</v>
      </c>
      <c r="W41" s="116">
        <v>150000</v>
      </c>
      <c r="X41" s="116">
        <v>150000</v>
      </c>
      <c r="Y41" s="116">
        <v>150000</v>
      </c>
      <c r="Z41" s="116">
        <v>150000</v>
      </c>
      <c r="AA41" s="116">
        <f>SUM(U41:Z41)</f>
        <v>900000</v>
      </c>
      <c r="AB41" s="86">
        <v>2029</v>
      </c>
      <c r="AC41" s="29"/>
    </row>
    <row r="42" spans="1:29" s="26" customFormat="1" ht="56.25" x14ac:dyDescent="0.3">
      <c r="A42" s="25"/>
      <c r="B42" s="31"/>
      <c r="C42" s="31"/>
      <c r="D42" s="31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77" t="s">
        <v>34</v>
      </c>
      <c r="T42" s="82" t="s">
        <v>17</v>
      </c>
      <c r="U42" s="116">
        <v>4465</v>
      </c>
      <c r="V42" s="116">
        <v>4465</v>
      </c>
      <c r="W42" s="116">
        <v>4465</v>
      </c>
      <c r="X42" s="116">
        <v>4465</v>
      </c>
      <c r="Y42" s="116">
        <v>4465</v>
      </c>
      <c r="Z42" s="116">
        <v>4465</v>
      </c>
      <c r="AA42" s="116">
        <f>SUM(U42:Z42)</f>
        <v>26790</v>
      </c>
      <c r="AB42" s="86">
        <v>2029</v>
      </c>
      <c r="AC42" s="29"/>
    </row>
    <row r="43" spans="1:29" s="26" customFormat="1" ht="37.5" x14ac:dyDescent="0.3">
      <c r="A43" s="25"/>
      <c r="B43" s="31"/>
      <c r="C43" s="31"/>
      <c r="D43" s="31"/>
      <c r="E43" s="32"/>
      <c r="F43" s="32"/>
      <c r="G43" s="32"/>
      <c r="H43" s="32"/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72" t="s">
        <v>24</v>
      </c>
      <c r="T43" s="82" t="s">
        <v>17</v>
      </c>
      <c r="U43" s="73">
        <v>14</v>
      </c>
      <c r="V43" s="73">
        <v>14</v>
      </c>
      <c r="W43" s="73">
        <v>14</v>
      </c>
      <c r="X43" s="73">
        <v>14</v>
      </c>
      <c r="Y43" s="73">
        <v>14</v>
      </c>
      <c r="Z43" s="73">
        <v>14</v>
      </c>
      <c r="AA43" s="73">
        <v>14</v>
      </c>
      <c r="AB43" s="109">
        <v>2029</v>
      </c>
      <c r="AC43" s="29"/>
    </row>
    <row r="44" spans="1:29" s="26" customFormat="1" ht="56.25" x14ac:dyDescent="0.3">
      <c r="A44" s="25"/>
      <c r="B44" s="39">
        <v>0</v>
      </c>
      <c r="C44" s="39">
        <v>1</v>
      </c>
      <c r="D44" s="39">
        <v>4</v>
      </c>
      <c r="E44" s="39">
        <v>0</v>
      </c>
      <c r="F44" s="39">
        <v>4</v>
      </c>
      <c r="G44" s="39">
        <v>1</v>
      </c>
      <c r="H44" s="39">
        <v>2</v>
      </c>
      <c r="I44" s="39">
        <v>1</v>
      </c>
      <c r="J44" s="39">
        <v>5</v>
      </c>
      <c r="K44" s="39">
        <v>0</v>
      </c>
      <c r="L44" s="39">
        <v>0</v>
      </c>
      <c r="M44" s="39">
        <v>2</v>
      </c>
      <c r="N44" s="39" t="s">
        <v>59</v>
      </c>
      <c r="O44" s="39">
        <v>0</v>
      </c>
      <c r="P44" s="39">
        <v>8</v>
      </c>
      <c r="Q44" s="39">
        <v>6</v>
      </c>
      <c r="R44" s="39">
        <v>0</v>
      </c>
      <c r="S44" s="92" t="s">
        <v>53</v>
      </c>
      <c r="T44" s="91" t="s">
        <v>15</v>
      </c>
      <c r="U44" s="114">
        <v>350</v>
      </c>
      <c r="V44" s="114">
        <v>350</v>
      </c>
      <c r="W44" s="114">
        <v>350</v>
      </c>
      <c r="X44" s="114">
        <v>350</v>
      </c>
      <c r="Y44" s="114">
        <v>350</v>
      </c>
      <c r="Z44" s="114">
        <v>350</v>
      </c>
      <c r="AA44" s="114">
        <f>U44+V44+W44+X44+Y44+Z44</f>
        <v>2100</v>
      </c>
      <c r="AB44" s="90">
        <v>2029</v>
      </c>
      <c r="AC44" s="29"/>
    </row>
    <row r="45" spans="1:29" s="26" customFormat="1" ht="26.25" customHeight="1" x14ac:dyDescent="0.3">
      <c r="A45" s="25"/>
      <c r="B45" s="31"/>
      <c r="C45" s="31"/>
      <c r="D45" s="31"/>
      <c r="E45" s="32"/>
      <c r="F45" s="32"/>
      <c r="G45" s="32"/>
      <c r="H45" s="32"/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84" t="s">
        <v>26</v>
      </c>
      <c r="T45" s="90" t="s">
        <v>17</v>
      </c>
      <c r="U45" s="116">
        <v>1</v>
      </c>
      <c r="V45" s="116">
        <v>1</v>
      </c>
      <c r="W45" s="116">
        <v>1</v>
      </c>
      <c r="X45" s="116">
        <v>1</v>
      </c>
      <c r="Y45" s="116">
        <v>1</v>
      </c>
      <c r="Z45" s="116">
        <v>1</v>
      </c>
      <c r="AA45" s="116">
        <f t="shared" ref="AA45:AA47" si="5">SUM(U45:Z45)</f>
        <v>6</v>
      </c>
      <c r="AB45" s="82">
        <v>2029</v>
      </c>
      <c r="AC45" s="29"/>
    </row>
    <row r="46" spans="1:29" s="101" customFormat="1" ht="40.5" customHeight="1" x14ac:dyDescent="0.3">
      <c r="A46" s="100"/>
      <c r="B46" s="39">
        <v>0</v>
      </c>
      <c r="C46" s="39">
        <v>1</v>
      </c>
      <c r="D46" s="39">
        <v>4</v>
      </c>
      <c r="E46" s="43">
        <v>0</v>
      </c>
      <c r="F46" s="43">
        <v>4</v>
      </c>
      <c r="G46" s="43">
        <v>1</v>
      </c>
      <c r="H46" s="43">
        <v>2</v>
      </c>
      <c r="I46" s="43">
        <v>1</v>
      </c>
      <c r="J46" s="39">
        <v>5</v>
      </c>
      <c r="K46" s="39">
        <v>0</v>
      </c>
      <c r="L46" s="39">
        <v>0</v>
      </c>
      <c r="M46" s="39">
        <v>2</v>
      </c>
      <c r="N46" s="39">
        <v>9</v>
      </c>
      <c r="O46" s="39">
        <v>9</v>
      </c>
      <c r="P46" s="39">
        <v>9</v>
      </c>
      <c r="Q46" s="39">
        <v>9</v>
      </c>
      <c r="R46" s="39">
        <v>9</v>
      </c>
      <c r="S46" s="107" t="s">
        <v>56</v>
      </c>
      <c r="T46" s="110" t="s">
        <v>15</v>
      </c>
      <c r="U46" s="117">
        <v>350</v>
      </c>
      <c r="V46" s="117">
        <v>350</v>
      </c>
      <c r="W46" s="117">
        <v>350</v>
      </c>
      <c r="X46" s="117">
        <v>350</v>
      </c>
      <c r="Y46" s="117">
        <v>350</v>
      </c>
      <c r="Z46" s="117">
        <v>350</v>
      </c>
      <c r="AA46" s="114">
        <f>U46+V46+W46+X46+Y46+Z46</f>
        <v>2100</v>
      </c>
      <c r="AB46" s="106">
        <v>2029</v>
      </c>
      <c r="AC46" s="102"/>
    </row>
    <row r="47" spans="1:29" s="101" customFormat="1" ht="26.25" customHeight="1" x14ac:dyDescent="0.3">
      <c r="A47" s="100"/>
      <c r="B47" s="103"/>
      <c r="C47" s="103"/>
      <c r="D47" s="103"/>
      <c r="E47" s="104"/>
      <c r="F47" s="104"/>
      <c r="G47" s="104"/>
      <c r="H47" s="104"/>
      <c r="I47" s="104"/>
      <c r="J47" s="105"/>
      <c r="K47" s="105"/>
      <c r="L47" s="105"/>
      <c r="M47" s="105"/>
      <c r="N47" s="105"/>
      <c r="O47" s="105"/>
      <c r="P47" s="105"/>
      <c r="Q47" s="105"/>
      <c r="R47" s="105"/>
      <c r="S47" s="111" t="s">
        <v>54</v>
      </c>
      <c r="T47" s="109" t="s">
        <v>17</v>
      </c>
      <c r="U47" s="116">
        <v>1</v>
      </c>
      <c r="V47" s="116">
        <v>1</v>
      </c>
      <c r="W47" s="116">
        <v>1</v>
      </c>
      <c r="X47" s="116">
        <v>1</v>
      </c>
      <c r="Y47" s="116">
        <v>1</v>
      </c>
      <c r="Z47" s="116">
        <v>1</v>
      </c>
      <c r="AA47" s="116">
        <f t="shared" si="5"/>
        <v>6</v>
      </c>
      <c r="AB47" s="106">
        <v>2029</v>
      </c>
      <c r="AC47" s="102"/>
    </row>
    <row r="48" spans="1:29" s="101" customFormat="1" ht="26.25" customHeight="1" x14ac:dyDescent="0.3">
      <c r="A48" s="100"/>
      <c r="B48" s="103"/>
      <c r="C48" s="103"/>
      <c r="D48" s="103"/>
      <c r="E48" s="104"/>
      <c r="F48" s="104"/>
      <c r="G48" s="104"/>
      <c r="H48" s="104"/>
      <c r="I48" s="104"/>
      <c r="J48" s="105"/>
      <c r="K48" s="105"/>
      <c r="L48" s="105"/>
      <c r="M48" s="105"/>
      <c r="N48" s="105"/>
      <c r="O48" s="105"/>
      <c r="P48" s="105"/>
      <c r="Q48" s="105"/>
      <c r="R48" s="105"/>
      <c r="S48" s="111" t="s">
        <v>55</v>
      </c>
      <c r="T48" s="109" t="s">
        <v>16</v>
      </c>
      <c r="U48" s="116">
        <v>35000</v>
      </c>
      <c r="V48" s="116">
        <v>35000</v>
      </c>
      <c r="W48" s="116">
        <v>35000</v>
      </c>
      <c r="X48" s="116">
        <v>35000</v>
      </c>
      <c r="Y48" s="116">
        <v>35000</v>
      </c>
      <c r="Z48" s="116">
        <v>35000</v>
      </c>
      <c r="AA48" s="116">
        <f>SUM(U48:Z48)</f>
        <v>210000</v>
      </c>
      <c r="AB48" s="106">
        <v>2029</v>
      </c>
      <c r="AC48" s="102"/>
    </row>
    <row r="49" spans="1:30" s="26" customFormat="1" ht="75" x14ac:dyDescent="0.3">
      <c r="A49" s="25"/>
      <c r="B49" s="39"/>
      <c r="C49" s="39"/>
      <c r="D49" s="39"/>
      <c r="E49" s="43"/>
      <c r="F49" s="43"/>
      <c r="G49" s="43"/>
      <c r="H49" s="43"/>
      <c r="I49" s="43"/>
      <c r="J49" s="39"/>
      <c r="K49" s="39"/>
      <c r="L49" s="39"/>
      <c r="M49" s="39"/>
      <c r="N49" s="39"/>
      <c r="O49" s="39"/>
      <c r="P49" s="39"/>
      <c r="Q49" s="39"/>
      <c r="R49" s="39"/>
      <c r="S49" s="87" t="s">
        <v>57</v>
      </c>
      <c r="T49" s="86" t="s">
        <v>18</v>
      </c>
      <c r="U49" s="120">
        <v>1</v>
      </c>
      <c r="V49" s="120">
        <v>1</v>
      </c>
      <c r="W49" s="120">
        <v>1</v>
      </c>
      <c r="X49" s="120">
        <v>1</v>
      </c>
      <c r="Y49" s="120">
        <v>1</v>
      </c>
      <c r="Z49" s="120">
        <v>1</v>
      </c>
      <c r="AA49" s="113">
        <v>1</v>
      </c>
      <c r="AB49" s="109">
        <v>2029</v>
      </c>
      <c r="AC49" s="29"/>
    </row>
    <row r="50" spans="1:30" s="26" customFormat="1" ht="37.5" x14ac:dyDescent="0.3">
      <c r="A50" s="25"/>
      <c r="B50" s="31"/>
      <c r="C50" s="31"/>
      <c r="D50" s="31"/>
      <c r="E50" s="32"/>
      <c r="F50" s="32"/>
      <c r="G50" s="32"/>
      <c r="H50" s="32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87" t="s">
        <v>30</v>
      </c>
      <c r="T50" s="86" t="s">
        <v>17</v>
      </c>
      <c r="U50" s="106">
        <v>10</v>
      </c>
      <c r="V50" s="106">
        <v>10</v>
      </c>
      <c r="W50" s="106">
        <v>10</v>
      </c>
      <c r="X50" s="106">
        <v>10</v>
      </c>
      <c r="Y50" s="106">
        <v>10</v>
      </c>
      <c r="Z50" s="106">
        <v>10</v>
      </c>
      <c r="AA50" s="73">
        <f>U50+V50+W50+X50+Y50+Z50</f>
        <v>60</v>
      </c>
      <c r="AB50" s="109">
        <v>2029</v>
      </c>
      <c r="AC50" s="44"/>
      <c r="AD50" s="45"/>
    </row>
    <row r="51" spans="1:30" s="101" customFormat="1" ht="37.5" x14ac:dyDescent="0.3">
      <c r="A51" s="100"/>
      <c r="B51" s="124">
        <v>0</v>
      </c>
      <c r="C51" s="124">
        <v>1</v>
      </c>
      <c r="D51" s="124">
        <v>0</v>
      </c>
      <c r="E51" s="124">
        <v>0</v>
      </c>
      <c r="F51" s="124">
        <v>4</v>
      </c>
      <c r="G51" s="124">
        <v>1</v>
      </c>
      <c r="H51" s="124">
        <v>2</v>
      </c>
      <c r="I51" s="124">
        <v>1</v>
      </c>
      <c r="J51" s="124">
        <v>5</v>
      </c>
      <c r="K51" s="124">
        <v>0</v>
      </c>
      <c r="L51" s="124">
        <v>0</v>
      </c>
      <c r="M51" s="124">
        <v>2</v>
      </c>
      <c r="N51" s="124">
        <v>9</v>
      </c>
      <c r="O51" s="124">
        <v>9</v>
      </c>
      <c r="P51" s="124">
        <v>9</v>
      </c>
      <c r="Q51" s="124">
        <v>9</v>
      </c>
      <c r="R51" s="124">
        <v>9</v>
      </c>
      <c r="S51" s="95" t="s">
        <v>58</v>
      </c>
      <c r="T51" s="96" t="s">
        <v>15</v>
      </c>
      <c r="U51" s="121">
        <v>50</v>
      </c>
      <c r="V51" s="121">
        <v>50</v>
      </c>
      <c r="W51" s="121">
        <v>50</v>
      </c>
      <c r="X51" s="121">
        <v>50</v>
      </c>
      <c r="Y51" s="121">
        <v>50</v>
      </c>
      <c r="Z51" s="121">
        <v>50</v>
      </c>
      <c r="AA51" s="121">
        <f>U51+V51+W51+X51+Y51+Z51</f>
        <v>300</v>
      </c>
      <c r="AB51" s="94">
        <v>2029</v>
      </c>
      <c r="AC51" s="44"/>
      <c r="AD51" s="45"/>
    </row>
    <row r="52" spans="1:30" s="101" customFormat="1" ht="25.5" customHeight="1" x14ac:dyDescent="0.3">
      <c r="A52" s="100"/>
      <c r="B52" s="103"/>
      <c r="C52" s="103"/>
      <c r="D52" s="103"/>
      <c r="E52" s="104"/>
      <c r="F52" s="104"/>
      <c r="G52" s="104"/>
      <c r="H52" s="104"/>
      <c r="I52" s="104"/>
      <c r="J52" s="105"/>
      <c r="K52" s="105"/>
      <c r="L52" s="105"/>
      <c r="M52" s="105"/>
      <c r="N52" s="105"/>
      <c r="O52" s="105"/>
      <c r="P52" s="105"/>
      <c r="Q52" s="105"/>
      <c r="R52" s="105"/>
      <c r="S52" s="98" t="s">
        <v>25</v>
      </c>
      <c r="T52" s="99" t="s">
        <v>16</v>
      </c>
      <c r="U52" s="122">
        <v>5000</v>
      </c>
      <c r="V52" s="122">
        <v>5000</v>
      </c>
      <c r="W52" s="122">
        <v>5000</v>
      </c>
      <c r="X52" s="122">
        <v>5000</v>
      </c>
      <c r="Y52" s="122">
        <v>5000</v>
      </c>
      <c r="Z52" s="122">
        <v>5000</v>
      </c>
      <c r="AA52" s="116">
        <v>30000</v>
      </c>
      <c r="AB52" s="97">
        <v>2029</v>
      </c>
      <c r="AC52" s="44"/>
      <c r="AD52" s="45"/>
    </row>
    <row r="53" spans="1:30" s="101" customFormat="1" ht="37.5" x14ac:dyDescent="0.3">
      <c r="A53" s="100"/>
      <c r="B53" s="41">
        <v>0</v>
      </c>
      <c r="C53" s="41">
        <v>1</v>
      </c>
      <c r="D53" s="41">
        <v>0</v>
      </c>
      <c r="E53" s="41">
        <v>0</v>
      </c>
      <c r="F53" s="41">
        <v>4</v>
      </c>
      <c r="G53" s="41">
        <v>1</v>
      </c>
      <c r="H53" s="41">
        <v>2</v>
      </c>
      <c r="I53" s="41">
        <v>1</v>
      </c>
      <c r="J53" s="41">
        <v>5</v>
      </c>
      <c r="K53" s="41">
        <v>0</v>
      </c>
      <c r="L53" s="41">
        <v>0</v>
      </c>
      <c r="M53" s="41">
        <v>2</v>
      </c>
      <c r="N53" s="41">
        <v>9</v>
      </c>
      <c r="O53" s="41">
        <v>9</v>
      </c>
      <c r="P53" s="41">
        <v>9</v>
      </c>
      <c r="Q53" s="41">
        <v>9</v>
      </c>
      <c r="R53" s="41">
        <v>9</v>
      </c>
      <c r="S53" s="95" t="s">
        <v>60</v>
      </c>
      <c r="T53" s="96" t="s">
        <v>15</v>
      </c>
      <c r="U53" s="117">
        <v>150</v>
      </c>
      <c r="V53" s="117">
        <v>150</v>
      </c>
      <c r="W53" s="117">
        <v>150</v>
      </c>
      <c r="X53" s="117">
        <v>150</v>
      </c>
      <c r="Y53" s="117">
        <v>150</v>
      </c>
      <c r="Z53" s="117">
        <v>150</v>
      </c>
      <c r="AA53" s="117">
        <f>U53+V53+W53+X53+Y53+Z53</f>
        <v>900</v>
      </c>
      <c r="AB53" s="106">
        <v>2029</v>
      </c>
      <c r="AC53" s="44"/>
      <c r="AD53" s="45"/>
    </row>
    <row r="54" spans="1:30" s="101" customFormat="1" ht="24" customHeight="1" x14ac:dyDescent="0.3">
      <c r="A54" s="100"/>
      <c r="B54" s="103"/>
      <c r="C54" s="103"/>
      <c r="D54" s="103"/>
      <c r="E54" s="104"/>
      <c r="F54" s="104"/>
      <c r="G54" s="104"/>
      <c r="H54" s="104"/>
      <c r="I54" s="104"/>
      <c r="J54" s="105"/>
      <c r="K54" s="105"/>
      <c r="L54" s="105"/>
      <c r="M54" s="105"/>
      <c r="N54" s="105"/>
      <c r="O54" s="105"/>
      <c r="P54" s="105"/>
      <c r="Q54" s="105"/>
      <c r="R54" s="105"/>
      <c r="S54" s="107" t="s">
        <v>25</v>
      </c>
      <c r="T54" s="109" t="s">
        <v>16</v>
      </c>
      <c r="U54" s="122">
        <v>2200</v>
      </c>
      <c r="V54" s="122">
        <v>2200</v>
      </c>
      <c r="W54" s="122">
        <v>2200</v>
      </c>
      <c r="X54" s="122">
        <v>2200</v>
      </c>
      <c r="Y54" s="122">
        <v>2200</v>
      </c>
      <c r="Z54" s="122">
        <v>2200</v>
      </c>
      <c r="AA54" s="116">
        <f>SUM(U54:Z54)</f>
        <v>13200</v>
      </c>
      <c r="AB54" s="106">
        <v>2029</v>
      </c>
      <c r="AC54" s="125"/>
      <c r="AD54" s="45"/>
    </row>
    <row r="55" spans="1:30" s="26" customFormat="1" ht="43.5" customHeight="1" x14ac:dyDescent="0.3">
      <c r="A55" s="25"/>
      <c r="B55" s="41">
        <v>0</v>
      </c>
      <c r="C55" s="41">
        <v>1</v>
      </c>
      <c r="D55" s="41">
        <v>0</v>
      </c>
      <c r="E55" s="41">
        <v>0</v>
      </c>
      <c r="F55" s="41">
        <v>4</v>
      </c>
      <c r="G55" s="41">
        <v>1</v>
      </c>
      <c r="H55" s="41">
        <v>2</v>
      </c>
      <c r="I55" s="41">
        <v>1</v>
      </c>
      <c r="J55" s="41">
        <v>5</v>
      </c>
      <c r="K55" s="41">
        <v>0</v>
      </c>
      <c r="L55" s="41">
        <v>0</v>
      </c>
      <c r="M55" s="41">
        <v>2</v>
      </c>
      <c r="N55" s="41">
        <v>9</v>
      </c>
      <c r="O55" s="41">
        <v>9</v>
      </c>
      <c r="P55" s="41">
        <v>9</v>
      </c>
      <c r="Q55" s="41">
        <v>9</v>
      </c>
      <c r="R55" s="41">
        <v>9</v>
      </c>
      <c r="S55" s="88" t="s">
        <v>61</v>
      </c>
      <c r="T55" s="96" t="s">
        <v>15</v>
      </c>
      <c r="U55" s="117">
        <v>100</v>
      </c>
      <c r="V55" s="117">
        <v>100</v>
      </c>
      <c r="W55" s="117">
        <v>100</v>
      </c>
      <c r="X55" s="117">
        <v>100</v>
      </c>
      <c r="Y55" s="117">
        <v>100</v>
      </c>
      <c r="Z55" s="117">
        <v>100</v>
      </c>
      <c r="AA55" s="117">
        <f>U55+V55+W55+X55+Y55+Z55</f>
        <v>600</v>
      </c>
      <c r="AB55" s="106">
        <v>2029</v>
      </c>
      <c r="AC55" s="29"/>
      <c r="AD55" s="45"/>
    </row>
    <row r="56" spans="1:30" s="26" customFormat="1" ht="23.25" customHeight="1" x14ac:dyDescent="0.3">
      <c r="A56" s="25"/>
      <c r="B56" s="31"/>
      <c r="C56" s="31"/>
      <c r="D56" s="31"/>
      <c r="E56" s="46"/>
      <c r="F56" s="46"/>
      <c r="G56" s="46"/>
      <c r="H56" s="46"/>
      <c r="I56" s="46"/>
      <c r="J56" s="47"/>
      <c r="K56" s="33"/>
      <c r="L56" s="33"/>
      <c r="M56" s="33"/>
      <c r="N56" s="33"/>
      <c r="O56" s="33"/>
      <c r="P56" s="33"/>
      <c r="Q56" s="33"/>
      <c r="R56" s="33"/>
      <c r="S56" s="107" t="s">
        <v>25</v>
      </c>
      <c r="T56" s="109" t="s">
        <v>16</v>
      </c>
      <c r="U56" s="116">
        <v>2500</v>
      </c>
      <c r="V56" s="127">
        <v>2500</v>
      </c>
      <c r="W56" s="127">
        <v>2500</v>
      </c>
      <c r="X56" s="127">
        <v>2500</v>
      </c>
      <c r="Y56" s="127">
        <v>2500</v>
      </c>
      <c r="Z56" s="127">
        <v>2500</v>
      </c>
      <c r="AA56" s="116">
        <f>SUM(U56:Z56)</f>
        <v>15000</v>
      </c>
      <c r="AB56" s="106">
        <v>2029</v>
      </c>
      <c r="AC56" s="126"/>
      <c r="AD56" s="45"/>
    </row>
    <row r="57" spans="1:30" s="26" customFormat="1" ht="29.25" customHeight="1" x14ac:dyDescent="0.3">
      <c r="A57" s="4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50"/>
      <c r="T57" s="51"/>
      <c r="U57" s="65"/>
      <c r="V57" s="65"/>
      <c r="W57" s="65"/>
      <c r="X57" s="65"/>
      <c r="Y57" s="65"/>
      <c r="Z57" s="65"/>
      <c r="AA57" s="65"/>
      <c r="AB57" s="53"/>
      <c r="AC57" s="49"/>
    </row>
    <row r="58" spans="1:30" s="26" customFormat="1" ht="18.75" x14ac:dyDescent="0.3">
      <c r="A58" s="4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50"/>
      <c r="T58" s="51"/>
      <c r="U58" s="65"/>
      <c r="V58" s="65"/>
      <c r="W58" s="65"/>
      <c r="X58" s="65"/>
      <c r="Y58" s="65"/>
      <c r="Z58" s="65"/>
      <c r="AA58" s="65"/>
      <c r="AB58" s="66"/>
      <c r="AC58" s="49"/>
    </row>
    <row r="59" spans="1:30" s="26" customFormat="1" ht="18.75" x14ac:dyDescent="0.3">
      <c r="A59" s="48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50"/>
      <c r="T59" s="51"/>
      <c r="U59" s="52"/>
      <c r="V59" s="52"/>
      <c r="W59" s="52"/>
      <c r="X59" s="52"/>
      <c r="Y59" s="52"/>
      <c r="Z59" s="52"/>
      <c r="AA59" s="52"/>
      <c r="AC59" s="49"/>
    </row>
    <row r="60" spans="1:30" s="26" customFormat="1" ht="19.5" x14ac:dyDescent="0.3">
      <c r="A60" s="48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54"/>
      <c r="U60" s="54"/>
      <c r="V60" s="54"/>
      <c r="W60" s="54"/>
      <c r="X60" s="54"/>
      <c r="Y60" s="142"/>
      <c r="Z60" s="142"/>
      <c r="AA60" s="142"/>
      <c r="AB60" s="142"/>
      <c r="AC60" s="55"/>
    </row>
    <row r="61" spans="1:30" s="26" customFormat="1" x14ac:dyDescent="0.25">
      <c r="A61" s="48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7"/>
      <c r="N61" s="57"/>
      <c r="O61" s="57"/>
      <c r="P61" s="57"/>
      <c r="Q61" s="57"/>
      <c r="R61" s="57"/>
      <c r="S61" s="25"/>
      <c r="T61" s="25"/>
      <c r="U61" s="25"/>
      <c r="V61" s="3"/>
      <c r="W61" s="3"/>
      <c r="X61" s="25"/>
      <c r="Y61" s="25"/>
      <c r="Z61" s="25"/>
      <c r="AA61" s="25"/>
      <c r="AB61" s="25"/>
    </row>
    <row r="62" spans="1:30" s="26" customFormat="1" x14ac:dyDescent="0.25">
      <c r="A62" s="48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7"/>
      <c r="N62" s="57"/>
      <c r="O62" s="57"/>
      <c r="P62" s="57"/>
      <c r="Q62" s="57"/>
      <c r="R62" s="57"/>
      <c r="S62" s="25"/>
      <c r="T62" s="25"/>
      <c r="U62" s="25"/>
      <c r="V62" s="3"/>
      <c r="W62" s="3"/>
      <c r="X62" s="25"/>
      <c r="Y62" s="25"/>
      <c r="Z62" s="25"/>
      <c r="AA62" s="25"/>
      <c r="AB62" s="25"/>
    </row>
    <row r="63" spans="1:30" s="26" customFormat="1" x14ac:dyDescent="0.25">
      <c r="A63" s="48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25"/>
      <c r="T63" s="25"/>
      <c r="U63" s="25"/>
      <c r="V63" s="3"/>
      <c r="W63" s="3"/>
      <c r="X63" s="25"/>
      <c r="Y63" s="25"/>
      <c r="Z63" s="25"/>
      <c r="AA63" s="25"/>
      <c r="AB63" s="25"/>
    </row>
    <row r="64" spans="1:30" s="26" customFormat="1" x14ac:dyDescent="0.25">
      <c r="A64" s="48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7"/>
      <c r="N64" s="57"/>
      <c r="O64" s="57"/>
      <c r="P64" s="57"/>
      <c r="Q64" s="57"/>
      <c r="R64" s="57"/>
      <c r="S64" s="25"/>
      <c r="T64" s="25"/>
      <c r="U64" s="25"/>
      <c r="V64" s="3"/>
      <c r="W64" s="3"/>
      <c r="X64" s="25"/>
      <c r="Y64" s="25"/>
      <c r="Z64" s="25"/>
      <c r="AA64" s="25"/>
      <c r="AB64" s="25"/>
    </row>
    <row r="65" spans="1:28" s="26" customFormat="1" x14ac:dyDescent="0.25">
      <c r="A65" s="48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  <c r="N65" s="57"/>
      <c r="O65" s="57"/>
      <c r="P65" s="57"/>
      <c r="Q65" s="57"/>
      <c r="R65" s="57"/>
      <c r="S65" s="25"/>
      <c r="T65" s="25"/>
      <c r="U65" s="25"/>
      <c r="V65" s="3"/>
      <c r="W65" s="3"/>
      <c r="X65" s="25"/>
      <c r="Y65" s="25"/>
      <c r="Z65" s="25"/>
      <c r="AA65" s="25"/>
      <c r="AB65" s="25"/>
    </row>
    <row r="66" spans="1:28" s="26" customFormat="1" x14ac:dyDescent="0.25">
      <c r="A66" s="48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7"/>
      <c r="N66" s="57"/>
      <c r="O66" s="57"/>
      <c r="P66" s="57"/>
      <c r="Q66" s="57"/>
      <c r="R66" s="57"/>
      <c r="S66" s="25"/>
      <c r="T66" s="25"/>
      <c r="U66" s="25"/>
      <c r="V66" s="3"/>
      <c r="W66" s="3"/>
      <c r="X66" s="25"/>
      <c r="Y66" s="25"/>
      <c r="Z66" s="25"/>
      <c r="AA66" s="25"/>
      <c r="AB66" s="25"/>
    </row>
    <row r="67" spans="1:28" s="26" customFormat="1" x14ac:dyDescent="0.25">
      <c r="A67" s="48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7"/>
      <c r="N67" s="57"/>
      <c r="O67" s="57"/>
      <c r="P67" s="57"/>
      <c r="Q67" s="57"/>
      <c r="R67" s="57"/>
      <c r="S67" s="25"/>
      <c r="T67" s="25"/>
      <c r="U67" s="25"/>
      <c r="V67" s="3"/>
      <c r="W67" s="3"/>
      <c r="X67" s="25"/>
      <c r="Y67" s="25"/>
      <c r="Z67" s="25"/>
      <c r="AA67" s="25"/>
      <c r="AB67" s="25"/>
    </row>
    <row r="68" spans="1:28" s="26" customFormat="1" x14ac:dyDescent="0.25">
      <c r="A68" s="48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7"/>
      <c r="N68" s="57"/>
      <c r="O68" s="57"/>
      <c r="P68" s="57"/>
      <c r="Q68" s="57"/>
      <c r="R68" s="57"/>
      <c r="S68" s="25"/>
      <c r="T68" s="25"/>
      <c r="U68" s="25"/>
      <c r="V68" s="3"/>
      <c r="W68" s="3"/>
      <c r="X68" s="25"/>
      <c r="Y68" s="25"/>
      <c r="Z68" s="25"/>
      <c r="AA68" s="25"/>
      <c r="AB68" s="25"/>
    </row>
    <row r="69" spans="1:28" s="26" customFormat="1" x14ac:dyDescent="0.25">
      <c r="A69" s="48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7"/>
      <c r="N69" s="57"/>
      <c r="O69" s="57"/>
      <c r="P69" s="57"/>
      <c r="Q69" s="57"/>
      <c r="R69" s="57"/>
      <c r="S69" s="25"/>
      <c r="T69" s="25"/>
      <c r="U69" s="25" t="s">
        <v>19</v>
      </c>
      <c r="V69" s="3"/>
      <c r="W69" s="3"/>
      <c r="X69" s="25"/>
      <c r="Y69" s="25"/>
      <c r="Z69" s="25"/>
      <c r="AA69" s="25"/>
      <c r="AB69" s="25"/>
    </row>
    <row r="70" spans="1:28" s="26" customFormat="1" x14ac:dyDescent="0.25">
      <c r="A70" s="48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7"/>
      <c r="N70" s="57"/>
      <c r="O70" s="57"/>
      <c r="P70" s="57"/>
      <c r="Q70" s="57"/>
      <c r="R70" s="57"/>
      <c r="S70" s="25"/>
      <c r="T70" s="25"/>
      <c r="U70" s="25"/>
      <c r="V70" s="3"/>
      <c r="W70" s="3"/>
      <c r="X70" s="25"/>
      <c r="Y70" s="25"/>
      <c r="Z70" s="25"/>
      <c r="AA70" s="25"/>
      <c r="AB70" s="25"/>
    </row>
    <row r="71" spans="1:28" s="26" customFormat="1" x14ac:dyDescent="0.25">
      <c r="A71" s="48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7"/>
      <c r="N71" s="57"/>
      <c r="O71" s="57"/>
      <c r="P71" s="57"/>
      <c r="Q71" s="57"/>
      <c r="R71" s="57"/>
      <c r="S71" s="25"/>
      <c r="T71" s="25"/>
      <c r="U71" s="25"/>
      <c r="V71" s="3"/>
      <c r="W71" s="3"/>
      <c r="X71" s="25"/>
      <c r="Y71" s="25"/>
      <c r="Z71" s="25"/>
      <c r="AA71" s="25"/>
      <c r="AB71" s="25"/>
    </row>
    <row r="72" spans="1:28" s="26" customFormat="1" x14ac:dyDescent="0.25">
      <c r="A72" s="48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7"/>
      <c r="N72" s="57"/>
      <c r="O72" s="57"/>
      <c r="P72" s="57"/>
      <c r="Q72" s="57"/>
      <c r="R72" s="57"/>
      <c r="S72" s="25"/>
      <c r="T72" s="25"/>
      <c r="U72" s="25"/>
      <c r="V72" s="3"/>
      <c r="W72" s="3"/>
      <c r="X72" s="25"/>
      <c r="Y72" s="25"/>
      <c r="Z72" s="25"/>
      <c r="AA72" s="25"/>
      <c r="AB72" s="25"/>
    </row>
    <row r="73" spans="1:28" s="26" customFormat="1" x14ac:dyDescent="0.25">
      <c r="A73" s="48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7"/>
      <c r="N73" s="57"/>
      <c r="O73" s="57"/>
      <c r="P73" s="57"/>
      <c r="Q73" s="57"/>
      <c r="R73" s="57"/>
      <c r="S73" s="25"/>
      <c r="T73" s="25"/>
      <c r="U73" s="25"/>
      <c r="V73" s="3"/>
      <c r="W73" s="3"/>
      <c r="X73" s="25"/>
      <c r="Y73" s="25"/>
      <c r="Z73" s="25"/>
      <c r="AA73" s="25"/>
      <c r="AB73" s="25"/>
    </row>
    <row r="74" spans="1:28" s="26" customFormat="1" x14ac:dyDescent="0.25">
      <c r="A74" s="48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7"/>
      <c r="N74" s="57"/>
      <c r="O74" s="57"/>
      <c r="P74" s="57"/>
      <c r="Q74" s="57"/>
      <c r="R74" s="57"/>
      <c r="S74" s="25"/>
      <c r="T74" s="25"/>
      <c r="U74" s="25"/>
      <c r="V74" s="3"/>
      <c r="W74" s="3"/>
      <c r="X74" s="25"/>
      <c r="Y74" s="25"/>
      <c r="Z74" s="25"/>
      <c r="AA74" s="25"/>
      <c r="AB74" s="25"/>
    </row>
    <row r="75" spans="1:28" s="26" customFormat="1" x14ac:dyDescent="0.25">
      <c r="A75" s="48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7"/>
      <c r="N75" s="57"/>
      <c r="O75" s="57"/>
      <c r="P75" s="57"/>
      <c r="Q75" s="57"/>
      <c r="R75" s="57"/>
      <c r="S75" s="25"/>
      <c r="T75" s="25"/>
      <c r="U75" s="25"/>
      <c r="V75" s="3"/>
      <c r="W75" s="3"/>
      <c r="X75" s="25"/>
      <c r="Y75" s="25"/>
      <c r="Z75" s="25"/>
      <c r="AA75" s="25"/>
      <c r="AB75" s="25"/>
    </row>
    <row r="76" spans="1:28" s="26" customFormat="1" x14ac:dyDescent="0.25">
      <c r="A76" s="48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7"/>
      <c r="N76" s="57"/>
      <c r="O76" s="57"/>
      <c r="P76" s="57"/>
      <c r="Q76" s="57"/>
      <c r="R76" s="57"/>
      <c r="S76" s="25"/>
      <c r="T76" s="25"/>
      <c r="U76" s="25"/>
      <c r="V76" s="3"/>
      <c r="W76" s="3"/>
      <c r="X76" s="25"/>
      <c r="Y76" s="25"/>
      <c r="Z76" s="25"/>
      <c r="AA76" s="25"/>
      <c r="AB76" s="25"/>
    </row>
    <row r="77" spans="1:28" s="26" customFormat="1" x14ac:dyDescent="0.25">
      <c r="A77" s="48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7"/>
      <c r="N77" s="57"/>
      <c r="O77" s="57"/>
      <c r="P77" s="57"/>
      <c r="Q77" s="57"/>
      <c r="R77" s="57"/>
      <c r="S77" s="25"/>
      <c r="T77" s="25"/>
      <c r="U77" s="25"/>
      <c r="V77" s="3"/>
      <c r="W77" s="3"/>
      <c r="X77" s="25"/>
      <c r="Y77" s="25"/>
      <c r="Z77" s="25"/>
      <c r="AA77" s="25"/>
      <c r="AB77" s="25"/>
    </row>
    <row r="78" spans="1:28" s="26" customFormat="1" x14ac:dyDescent="0.25">
      <c r="A78" s="48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7"/>
      <c r="N78" s="57"/>
      <c r="O78" s="57"/>
      <c r="P78" s="57"/>
      <c r="Q78" s="57"/>
      <c r="R78" s="57"/>
      <c r="S78" s="25"/>
      <c r="T78" s="25"/>
      <c r="U78" s="25"/>
      <c r="V78" s="3"/>
      <c r="W78" s="3"/>
      <c r="X78" s="25"/>
      <c r="Y78" s="25"/>
      <c r="Z78" s="25"/>
      <c r="AA78" s="25"/>
      <c r="AB78" s="25"/>
    </row>
    <row r="79" spans="1:28" s="26" customFormat="1" x14ac:dyDescent="0.25">
      <c r="A79" s="48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7"/>
      <c r="N79" s="57"/>
      <c r="O79" s="57"/>
      <c r="P79" s="57"/>
      <c r="Q79" s="57"/>
      <c r="R79" s="57"/>
      <c r="S79" s="25"/>
      <c r="T79" s="25"/>
      <c r="U79" s="25"/>
      <c r="V79" s="3"/>
      <c r="W79" s="3"/>
      <c r="X79" s="25"/>
      <c r="Y79" s="25"/>
      <c r="Z79" s="25"/>
      <c r="AA79" s="25"/>
      <c r="AB79" s="25"/>
    </row>
    <row r="80" spans="1:28" s="26" customFormat="1" x14ac:dyDescent="0.25">
      <c r="A80" s="48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7"/>
      <c r="N80" s="57"/>
      <c r="O80" s="57"/>
      <c r="P80" s="57"/>
      <c r="Q80" s="57"/>
      <c r="R80" s="57"/>
      <c r="S80" s="25"/>
      <c r="T80" s="25"/>
      <c r="U80" s="25"/>
      <c r="V80" s="3"/>
      <c r="W80" s="3"/>
      <c r="X80" s="25"/>
      <c r="Y80" s="25"/>
      <c r="Z80" s="25"/>
      <c r="AA80" s="25"/>
      <c r="AB80" s="25"/>
    </row>
    <row r="81" spans="1:28" s="26" customFormat="1" x14ac:dyDescent="0.25">
      <c r="A81" s="48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7"/>
      <c r="N81" s="57"/>
      <c r="O81" s="57"/>
      <c r="P81" s="57"/>
      <c r="Q81" s="57"/>
      <c r="R81" s="57"/>
      <c r="S81" s="25"/>
      <c r="T81" s="25"/>
      <c r="U81" s="25"/>
      <c r="V81" s="3"/>
      <c r="W81" s="3"/>
      <c r="X81" s="25"/>
      <c r="Y81" s="25"/>
      <c r="Z81" s="25"/>
      <c r="AA81" s="25"/>
      <c r="AB81" s="25"/>
    </row>
    <row r="82" spans="1:28" s="26" customFormat="1" x14ac:dyDescent="0.25">
      <c r="A82" s="4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7"/>
      <c r="N82" s="57"/>
      <c r="O82" s="57"/>
      <c r="P82" s="57"/>
      <c r="Q82" s="57"/>
      <c r="R82" s="57"/>
      <c r="S82" s="25"/>
      <c r="T82" s="25"/>
      <c r="U82" s="25"/>
      <c r="V82" s="3"/>
      <c r="W82" s="3"/>
      <c r="X82" s="25"/>
      <c r="Y82" s="25"/>
      <c r="Z82" s="25"/>
      <c r="AA82" s="25"/>
      <c r="AB82" s="25"/>
    </row>
    <row r="83" spans="1:28" s="26" customFormat="1" x14ac:dyDescent="0.25">
      <c r="A83" s="4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7"/>
      <c r="N83" s="57"/>
      <c r="O83" s="57"/>
      <c r="P83" s="57"/>
      <c r="Q83" s="57"/>
      <c r="R83" s="57"/>
      <c r="S83" s="25"/>
      <c r="T83" s="25"/>
      <c r="U83" s="25"/>
      <c r="V83" s="3"/>
      <c r="W83" s="3"/>
      <c r="X83" s="25"/>
      <c r="Y83" s="25"/>
      <c r="Z83" s="25"/>
      <c r="AA83" s="25"/>
      <c r="AB83" s="25"/>
    </row>
    <row r="84" spans="1:28" s="26" customFormat="1" x14ac:dyDescent="0.25">
      <c r="A84" s="4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7"/>
      <c r="N84" s="57"/>
      <c r="O84" s="57"/>
      <c r="P84" s="57"/>
      <c r="Q84" s="57"/>
      <c r="R84" s="57"/>
      <c r="S84" s="25"/>
      <c r="T84" s="25"/>
      <c r="U84" s="25"/>
      <c r="V84" s="3"/>
      <c r="W84" s="3"/>
      <c r="X84" s="25"/>
      <c r="Y84" s="25"/>
      <c r="Z84" s="25"/>
      <c r="AA84" s="25"/>
      <c r="AB84" s="25"/>
    </row>
    <row r="85" spans="1:28" s="26" customFormat="1" x14ac:dyDescent="0.25">
      <c r="A85" s="48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7"/>
      <c r="N85" s="57"/>
      <c r="O85" s="57"/>
      <c r="P85" s="57"/>
      <c r="Q85" s="57"/>
      <c r="R85" s="57"/>
      <c r="S85" s="25"/>
      <c r="T85" s="25"/>
      <c r="U85" s="25"/>
      <c r="V85" s="3"/>
      <c r="W85" s="3"/>
      <c r="X85" s="25"/>
      <c r="Y85" s="25"/>
      <c r="Z85" s="25"/>
      <c r="AA85" s="25"/>
      <c r="AB85" s="25"/>
    </row>
    <row r="86" spans="1:28" s="26" customFormat="1" x14ac:dyDescent="0.25">
      <c r="A86" s="4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7"/>
      <c r="N86" s="57"/>
      <c r="O86" s="57"/>
      <c r="P86" s="57"/>
      <c r="Q86" s="57"/>
      <c r="R86" s="57"/>
      <c r="S86" s="25"/>
      <c r="T86" s="25"/>
      <c r="U86" s="25"/>
      <c r="V86" s="3"/>
      <c r="W86" s="3"/>
      <c r="X86" s="25"/>
      <c r="Y86" s="25"/>
      <c r="Z86" s="25"/>
      <c r="AA86" s="25"/>
      <c r="AB86" s="25"/>
    </row>
    <row r="87" spans="1:28" s="26" customFormat="1" x14ac:dyDescent="0.25">
      <c r="A87" s="48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7"/>
      <c r="N87" s="57"/>
      <c r="O87" s="57"/>
      <c r="P87" s="57"/>
      <c r="Q87" s="57"/>
      <c r="R87" s="57"/>
      <c r="S87" s="25"/>
      <c r="T87" s="25"/>
      <c r="U87" s="25"/>
      <c r="V87" s="3"/>
      <c r="W87" s="3"/>
      <c r="X87" s="25"/>
      <c r="Y87" s="25"/>
      <c r="Z87" s="25"/>
      <c r="AA87" s="25"/>
      <c r="AB87" s="25"/>
    </row>
    <row r="88" spans="1:28" s="26" customFormat="1" x14ac:dyDescent="0.25">
      <c r="A88" s="48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7"/>
      <c r="N88" s="57"/>
      <c r="O88" s="57"/>
      <c r="P88" s="57"/>
      <c r="Q88" s="57"/>
      <c r="R88" s="57"/>
      <c r="S88" s="25"/>
      <c r="T88" s="25"/>
      <c r="U88" s="25"/>
      <c r="V88" s="3"/>
      <c r="W88" s="3"/>
      <c r="X88" s="25"/>
      <c r="Y88" s="25"/>
      <c r="Z88" s="25"/>
      <c r="AA88" s="25"/>
      <c r="AB88" s="25"/>
    </row>
    <row r="89" spans="1:28" s="26" customFormat="1" x14ac:dyDescent="0.25">
      <c r="A89" s="48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7"/>
      <c r="N89" s="57"/>
      <c r="O89" s="57"/>
      <c r="P89" s="57"/>
      <c r="Q89" s="57"/>
      <c r="R89" s="57"/>
      <c r="S89" s="25"/>
      <c r="T89" s="25"/>
      <c r="U89" s="25"/>
      <c r="V89" s="3"/>
      <c r="W89" s="3"/>
      <c r="X89" s="25"/>
      <c r="Y89" s="25"/>
      <c r="Z89" s="25"/>
      <c r="AA89" s="25"/>
      <c r="AB89" s="25"/>
    </row>
    <row r="90" spans="1:28" s="26" customFormat="1" x14ac:dyDescent="0.25">
      <c r="A90" s="48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7"/>
      <c r="N90" s="57"/>
      <c r="O90" s="57"/>
      <c r="P90" s="57"/>
      <c r="Q90" s="57"/>
      <c r="R90" s="57"/>
      <c r="S90" s="25"/>
      <c r="T90" s="25"/>
      <c r="U90" s="25"/>
      <c r="V90" s="3"/>
      <c r="W90" s="3"/>
      <c r="X90" s="25"/>
      <c r="Y90" s="25"/>
      <c r="Z90" s="25"/>
      <c r="AA90" s="25"/>
      <c r="AB90" s="25"/>
    </row>
    <row r="91" spans="1:28" s="26" customFormat="1" x14ac:dyDescent="0.25">
      <c r="A91" s="48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7"/>
      <c r="N91" s="57"/>
      <c r="O91" s="57"/>
      <c r="P91" s="57"/>
      <c r="Q91" s="57"/>
      <c r="R91" s="57"/>
      <c r="S91" s="25"/>
      <c r="T91" s="25"/>
      <c r="U91" s="25"/>
      <c r="V91" s="3"/>
      <c r="W91" s="3"/>
      <c r="X91" s="25"/>
      <c r="Y91" s="25"/>
      <c r="Z91" s="25"/>
      <c r="AA91" s="25"/>
      <c r="AB91" s="25"/>
    </row>
    <row r="92" spans="1:28" s="26" customFormat="1" x14ac:dyDescent="0.25">
      <c r="A92" s="48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7"/>
      <c r="N92" s="57"/>
      <c r="O92" s="57"/>
      <c r="P92" s="57"/>
      <c r="Q92" s="57"/>
      <c r="R92" s="57"/>
      <c r="S92" s="25"/>
      <c r="T92" s="25"/>
      <c r="U92" s="25"/>
      <c r="V92" s="3"/>
      <c r="W92" s="3"/>
      <c r="X92" s="25"/>
      <c r="Y92" s="25"/>
      <c r="Z92" s="25"/>
      <c r="AA92" s="25"/>
      <c r="AB92" s="25"/>
    </row>
    <row r="93" spans="1:28" s="26" customFormat="1" x14ac:dyDescent="0.25">
      <c r="A93" s="48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7"/>
      <c r="N93" s="57"/>
      <c r="O93" s="57"/>
      <c r="P93" s="57"/>
      <c r="Q93" s="57"/>
      <c r="R93" s="57"/>
      <c r="S93" s="25"/>
      <c r="T93" s="25"/>
      <c r="U93" s="25"/>
      <c r="V93" s="3"/>
      <c r="W93" s="3"/>
      <c r="X93" s="25"/>
      <c r="Y93" s="25"/>
      <c r="Z93" s="25"/>
      <c r="AA93" s="25"/>
      <c r="AB93" s="25"/>
    </row>
    <row r="94" spans="1:28" s="26" customFormat="1" x14ac:dyDescent="0.25">
      <c r="A94" s="48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7"/>
      <c r="N94" s="57"/>
      <c r="O94" s="57"/>
      <c r="P94" s="57"/>
      <c r="Q94" s="57"/>
      <c r="R94" s="57"/>
      <c r="S94" s="25"/>
      <c r="T94" s="25"/>
      <c r="U94" s="25"/>
      <c r="V94" s="3"/>
      <c r="W94" s="3"/>
      <c r="X94" s="25"/>
      <c r="Y94" s="25"/>
      <c r="Z94" s="25"/>
      <c r="AA94" s="25"/>
      <c r="AB94" s="25"/>
    </row>
    <row r="95" spans="1:28" s="26" customFormat="1" x14ac:dyDescent="0.25">
      <c r="A95" s="48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7"/>
      <c r="N95" s="57"/>
      <c r="O95" s="57"/>
      <c r="P95" s="57"/>
      <c r="Q95" s="57"/>
      <c r="R95" s="57"/>
      <c r="S95" s="25"/>
      <c r="T95" s="25"/>
      <c r="U95" s="25"/>
      <c r="V95" s="3"/>
      <c r="W95" s="3"/>
      <c r="X95" s="25"/>
      <c r="Y95" s="25"/>
      <c r="Z95" s="25"/>
      <c r="AA95" s="25"/>
      <c r="AB95" s="25"/>
    </row>
    <row r="96" spans="1:28" s="26" customFormat="1" x14ac:dyDescent="0.25">
      <c r="A96" s="48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7"/>
      <c r="N96" s="57"/>
      <c r="O96" s="57"/>
      <c r="P96" s="57"/>
      <c r="Q96" s="57"/>
      <c r="R96" s="57"/>
      <c r="S96" s="25"/>
      <c r="T96" s="25"/>
      <c r="U96" s="25"/>
      <c r="V96" s="3"/>
      <c r="W96" s="3"/>
      <c r="X96" s="25"/>
      <c r="Y96" s="25"/>
      <c r="Z96" s="25"/>
      <c r="AA96" s="25"/>
      <c r="AB96" s="25"/>
    </row>
    <row r="97" spans="1:28" s="26" customFormat="1" x14ac:dyDescent="0.25">
      <c r="A97" s="48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7"/>
      <c r="N97" s="57"/>
      <c r="O97" s="57"/>
      <c r="P97" s="57"/>
      <c r="Q97" s="57"/>
      <c r="R97" s="57"/>
      <c r="S97" s="25"/>
      <c r="T97" s="25"/>
      <c r="U97" s="25"/>
      <c r="V97" s="3"/>
      <c r="W97" s="3"/>
      <c r="X97" s="25"/>
      <c r="Y97" s="25"/>
      <c r="Z97" s="25"/>
      <c r="AA97" s="25"/>
      <c r="AB97" s="25"/>
    </row>
    <row r="98" spans="1:28" s="26" customFormat="1" x14ac:dyDescent="0.25">
      <c r="A98" s="48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7"/>
      <c r="N98" s="57"/>
      <c r="O98" s="57"/>
      <c r="P98" s="57"/>
      <c r="Q98" s="57"/>
      <c r="R98" s="57"/>
      <c r="S98" s="25"/>
      <c r="T98" s="25"/>
      <c r="U98" s="25"/>
      <c r="V98" s="3"/>
      <c r="W98" s="3"/>
      <c r="X98" s="25"/>
      <c r="Y98" s="25"/>
      <c r="Z98" s="25"/>
      <c r="AA98" s="25"/>
      <c r="AB98" s="25"/>
    </row>
    <row r="99" spans="1:28" s="26" customFormat="1" x14ac:dyDescent="0.25">
      <c r="A99" s="48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7"/>
      <c r="N99" s="57"/>
      <c r="O99" s="57"/>
      <c r="P99" s="57"/>
      <c r="Q99" s="57"/>
      <c r="R99" s="57"/>
      <c r="S99" s="25"/>
      <c r="T99" s="25"/>
      <c r="U99" s="25"/>
      <c r="V99" s="3"/>
      <c r="W99" s="3"/>
      <c r="X99" s="25"/>
      <c r="Y99" s="25"/>
      <c r="Z99" s="25"/>
      <c r="AA99" s="25"/>
      <c r="AB99" s="25"/>
    </row>
    <row r="100" spans="1:28" s="26" customFormat="1" x14ac:dyDescent="0.25">
      <c r="A100" s="48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7"/>
      <c r="N100" s="57"/>
      <c r="O100" s="57"/>
      <c r="P100" s="57"/>
      <c r="Q100" s="57"/>
      <c r="R100" s="57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8" s="26" customFormat="1" x14ac:dyDescent="0.25">
      <c r="A101" s="48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7"/>
      <c r="N101" s="57"/>
      <c r="O101" s="57"/>
      <c r="P101" s="57"/>
      <c r="Q101" s="57"/>
      <c r="R101" s="57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8" s="26" customFormat="1" x14ac:dyDescent="0.25">
      <c r="A102" s="48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7"/>
      <c r="N102" s="57"/>
      <c r="O102" s="57"/>
      <c r="P102" s="57"/>
      <c r="Q102" s="57"/>
      <c r="R102" s="57"/>
      <c r="S102" s="25"/>
      <c r="T102" s="25"/>
      <c r="U102" s="25"/>
      <c r="V102" s="3"/>
      <c r="W102" s="3"/>
      <c r="X102" s="25"/>
      <c r="Y102" s="25"/>
      <c r="Z102" s="25"/>
      <c r="AA102" s="25"/>
      <c r="AB102" s="25"/>
    </row>
    <row r="103" spans="1:28" s="26" customFormat="1" x14ac:dyDescent="0.25">
      <c r="A103" s="48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7"/>
      <c r="N103" s="57"/>
      <c r="O103" s="57"/>
      <c r="P103" s="57"/>
      <c r="Q103" s="57"/>
      <c r="R103" s="57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8" s="26" customFormat="1" x14ac:dyDescent="0.25">
      <c r="A104" s="48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7"/>
      <c r="N104" s="57"/>
      <c r="O104" s="57"/>
      <c r="P104" s="57"/>
      <c r="Q104" s="57"/>
      <c r="R104" s="57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8" s="26" customFormat="1" x14ac:dyDescent="0.25">
      <c r="A105" s="48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7"/>
      <c r="N105" s="57"/>
      <c r="O105" s="57"/>
      <c r="P105" s="57"/>
      <c r="Q105" s="57"/>
      <c r="R105" s="57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8" s="26" customFormat="1" x14ac:dyDescent="0.25">
      <c r="A106" s="48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7"/>
      <c r="N106" s="57"/>
      <c r="O106" s="57"/>
      <c r="P106" s="57"/>
      <c r="Q106" s="57"/>
      <c r="R106" s="57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8" s="26" customFormat="1" x14ac:dyDescent="0.25">
      <c r="A107" s="48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7"/>
      <c r="N107" s="57"/>
      <c r="O107" s="57"/>
      <c r="P107" s="57"/>
      <c r="Q107" s="57"/>
      <c r="R107" s="57"/>
      <c r="S107" s="25"/>
      <c r="T107" s="25"/>
      <c r="U107" s="25"/>
      <c r="V107" s="3"/>
      <c r="W107" s="3"/>
      <c r="X107" s="25"/>
      <c r="Y107" s="25"/>
      <c r="Z107" s="25"/>
      <c r="AA107" s="25"/>
      <c r="AB107" s="25"/>
    </row>
    <row r="108" spans="1:28" s="26" customFormat="1" x14ac:dyDescent="0.25">
      <c r="A108" s="48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7"/>
      <c r="N108" s="57"/>
      <c r="O108" s="57"/>
      <c r="P108" s="57"/>
      <c r="Q108" s="57"/>
      <c r="R108" s="57"/>
      <c r="S108" s="25"/>
      <c r="T108" s="25"/>
      <c r="U108" s="25"/>
      <c r="V108" s="3"/>
      <c r="W108" s="3"/>
      <c r="X108" s="25"/>
      <c r="Y108" s="25"/>
      <c r="Z108" s="25"/>
      <c r="AA108" s="25"/>
      <c r="AB108" s="25"/>
    </row>
    <row r="109" spans="1:28" s="26" customFormat="1" x14ac:dyDescent="0.25">
      <c r="A109" s="48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7"/>
      <c r="N109" s="57"/>
      <c r="O109" s="57"/>
      <c r="P109" s="57"/>
      <c r="Q109" s="57"/>
      <c r="R109" s="57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8" s="26" customFormat="1" x14ac:dyDescent="0.25">
      <c r="A110" s="48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7"/>
      <c r="N110" s="57"/>
      <c r="O110" s="57"/>
      <c r="P110" s="57"/>
      <c r="Q110" s="57"/>
      <c r="R110" s="57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8" s="26" customFormat="1" x14ac:dyDescent="0.25">
      <c r="A111" s="48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7"/>
      <c r="N111" s="57"/>
      <c r="O111" s="57"/>
      <c r="P111" s="57"/>
      <c r="Q111" s="57"/>
      <c r="R111" s="57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8" s="26" customFormat="1" x14ac:dyDescent="0.25">
      <c r="A112" s="48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7"/>
      <c r="N112" s="57"/>
      <c r="O112" s="57"/>
      <c r="P112" s="57"/>
      <c r="Q112" s="57"/>
      <c r="R112" s="57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48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7"/>
      <c r="N113" s="57"/>
      <c r="O113" s="57"/>
      <c r="P113" s="57"/>
      <c r="Q113" s="57"/>
      <c r="R113" s="57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48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7"/>
      <c r="N114" s="57"/>
      <c r="O114" s="57"/>
      <c r="P114" s="57"/>
      <c r="Q114" s="57"/>
      <c r="R114" s="57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48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7"/>
      <c r="N115" s="57"/>
      <c r="O115" s="57"/>
      <c r="P115" s="57"/>
      <c r="Q115" s="57"/>
      <c r="R115" s="57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48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7"/>
      <c r="N116" s="57"/>
      <c r="O116" s="57"/>
      <c r="P116" s="57"/>
      <c r="Q116" s="57"/>
      <c r="R116" s="57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48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7"/>
      <c r="N117" s="57"/>
      <c r="O117" s="57"/>
      <c r="P117" s="57"/>
      <c r="Q117" s="57"/>
      <c r="R117" s="57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48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7"/>
      <c r="N118" s="57"/>
      <c r="O118" s="57"/>
      <c r="P118" s="57"/>
      <c r="Q118" s="57"/>
      <c r="R118" s="57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48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7"/>
      <c r="N119" s="57"/>
      <c r="O119" s="57"/>
      <c r="P119" s="57"/>
      <c r="Q119" s="57"/>
      <c r="R119" s="57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48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7"/>
      <c r="N120" s="57"/>
      <c r="O120" s="57"/>
      <c r="P120" s="57"/>
      <c r="Q120" s="57"/>
      <c r="R120" s="57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48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7"/>
      <c r="N121" s="57"/>
      <c r="O121" s="57"/>
      <c r="P121" s="57"/>
      <c r="Q121" s="57"/>
      <c r="R121" s="57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48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7"/>
      <c r="N122" s="57"/>
      <c r="O122" s="57"/>
      <c r="P122" s="57"/>
      <c r="Q122" s="57"/>
      <c r="R122" s="57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48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7"/>
      <c r="N123" s="57"/>
      <c r="O123" s="57"/>
      <c r="P123" s="57"/>
      <c r="Q123" s="57"/>
      <c r="R123" s="57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48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7"/>
      <c r="N124" s="57"/>
      <c r="O124" s="57"/>
      <c r="P124" s="57"/>
      <c r="Q124" s="57"/>
      <c r="R124" s="57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48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7"/>
      <c r="N125" s="57"/>
      <c r="O125" s="57"/>
      <c r="P125" s="57"/>
      <c r="Q125" s="57"/>
      <c r="R125" s="57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48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7"/>
      <c r="N126" s="57"/>
      <c r="O126" s="57"/>
      <c r="P126" s="57"/>
      <c r="Q126" s="57"/>
      <c r="R126" s="57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48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7"/>
      <c r="N127" s="57"/>
      <c r="O127" s="57"/>
      <c r="P127" s="57"/>
      <c r="Q127" s="57"/>
      <c r="R127" s="57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48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7"/>
      <c r="N128" s="57"/>
      <c r="O128" s="57"/>
      <c r="P128" s="57"/>
      <c r="Q128" s="57"/>
      <c r="R128" s="57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48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7"/>
      <c r="N129" s="57"/>
      <c r="O129" s="57"/>
      <c r="P129" s="57"/>
      <c r="Q129" s="57"/>
      <c r="R129" s="57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48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7"/>
      <c r="N130" s="57"/>
      <c r="O130" s="57"/>
      <c r="P130" s="57"/>
      <c r="Q130" s="57"/>
      <c r="R130" s="57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4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7"/>
      <c r="N131" s="57"/>
      <c r="O131" s="57"/>
      <c r="P131" s="57"/>
      <c r="Q131" s="57"/>
      <c r="R131" s="57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48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7"/>
      <c r="N132" s="57"/>
      <c r="O132" s="57"/>
      <c r="P132" s="57"/>
      <c r="Q132" s="57"/>
      <c r="R132" s="57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48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7"/>
      <c r="N133" s="57"/>
      <c r="O133" s="57"/>
      <c r="P133" s="57"/>
      <c r="Q133" s="57"/>
      <c r="R133" s="57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48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7"/>
      <c r="N134" s="57"/>
      <c r="O134" s="57"/>
      <c r="P134" s="57"/>
      <c r="Q134" s="57"/>
      <c r="R134" s="57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48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7"/>
      <c r="N135" s="57"/>
      <c r="O135" s="57"/>
      <c r="P135" s="57"/>
      <c r="Q135" s="57"/>
      <c r="R135" s="57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48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7"/>
      <c r="N136" s="57"/>
      <c r="O136" s="57"/>
      <c r="P136" s="57"/>
      <c r="Q136" s="57"/>
      <c r="R136" s="57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48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7"/>
      <c r="N137" s="57"/>
      <c r="O137" s="57"/>
      <c r="P137" s="57"/>
      <c r="Q137" s="57"/>
      <c r="R137" s="57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48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7"/>
      <c r="N138" s="57"/>
      <c r="O138" s="57"/>
      <c r="P138" s="57"/>
      <c r="Q138" s="57"/>
      <c r="R138" s="57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48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7"/>
      <c r="N139" s="57"/>
      <c r="O139" s="57"/>
      <c r="P139" s="57"/>
      <c r="Q139" s="57"/>
      <c r="R139" s="57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48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7"/>
      <c r="N140" s="57"/>
      <c r="O140" s="57"/>
      <c r="P140" s="57"/>
      <c r="Q140" s="57"/>
      <c r="R140" s="57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48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7"/>
      <c r="N141" s="57"/>
      <c r="O141" s="57"/>
      <c r="P141" s="57"/>
      <c r="Q141" s="57"/>
      <c r="R141" s="57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48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7"/>
      <c r="N142" s="57"/>
      <c r="O142" s="57"/>
      <c r="P142" s="57"/>
      <c r="Q142" s="57"/>
      <c r="R142" s="57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48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7"/>
      <c r="N143" s="57"/>
      <c r="O143" s="57"/>
      <c r="P143" s="57"/>
      <c r="Q143" s="57"/>
      <c r="R143" s="57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48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7"/>
      <c r="N144" s="57"/>
      <c r="O144" s="57"/>
      <c r="P144" s="57"/>
      <c r="Q144" s="57"/>
      <c r="R144" s="57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48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7"/>
      <c r="N145" s="57"/>
      <c r="O145" s="57"/>
      <c r="P145" s="57"/>
      <c r="Q145" s="57"/>
      <c r="R145" s="57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48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7"/>
      <c r="N146" s="57"/>
      <c r="O146" s="57"/>
      <c r="P146" s="57"/>
      <c r="Q146" s="57"/>
      <c r="R146" s="57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48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7"/>
      <c r="N147" s="57"/>
      <c r="O147" s="57"/>
      <c r="P147" s="57"/>
      <c r="Q147" s="57"/>
      <c r="R147" s="57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48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7"/>
      <c r="N148" s="57"/>
      <c r="O148" s="57"/>
      <c r="P148" s="57"/>
      <c r="Q148" s="57"/>
      <c r="R148" s="57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48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7"/>
      <c r="N149" s="57"/>
      <c r="O149" s="57"/>
      <c r="P149" s="57"/>
      <c r="Q149" s="57"/>
      <c r="R149" s="57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48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7"/>
      <c r="N150" s="57"/>
      <c r="O150" s="57"/>
      <c r="P150" s="57"/>
      <c r="Q150" s="57"/>
      <c r="R150" s="57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48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7"/>
      <c r="N151" s="57"/>
      <c r="O151" s="57"/>
      <c r="P151" s="57"/>
      <c r="Q151" s="57"/>
      <c r="R151" s="57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48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7"/>
      <c r="N152" s="57"/>
      <c r="O152" s="57"/>
      <c r="P152" s="57"/>
      <c r="Q152" s="57"/>
      <c r="R152" s="57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48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7"/>
      <c r="N153" s="57"/>
      <c r="O153" s="57"/>
      <c r="P153" s="57"/>
      <c r="Q153" s="57"/>
      <c r="R153" s="57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48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7"/>
      <c r="N154" s="57"/>
      <c r="O154" s="57"/>
      <c r="P154" s="57"/>
      <c r="Q154" s="57"/>
      <c r="R154" s="57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48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7"/>
      <c r="N155" s="57"/>
      <c r="O155" s="57"/>
      <c r="P155" s="57"/>
      <c r="Q155" s="57"/>
      <c r="R155" s="57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48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7"/>
      <c r="N156" s="57"/>
      <c r="O156" s="57"/>
      <c r="P156" s="57"/>
      <c r="Q156" s="57"/>
      <c r="R156" s="57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48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7"/>
      <c r="N157" s="57"/>
      <c r="O157" s="57"/>
      <c r="P157" s="57"/>
      <c r="Q157" s="57"/>
      <c r="R157" s="57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48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7"/>
      <c r="N158" s="57"/>
      <c r="O158" s="57"/>
      <c r="P158" s="57"/>
      <c r="Q158" s="57"/>
      <c r="R158" s="57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48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7"/>
      <c r="N159" s="57"/>
      <c r="O159" s="57"/>
      <c r="P159" s="57"/>
      <c r="Q159" s="57"/>
      <c r="R159" s="57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48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7"/>
      <c r="N160" s="57"/>
      <c r="O160" s="57"/>
      <c r="P160" s="57"/>
      <c r="Q160" s="57"/>
      <c r="R160" s="57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48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7"/>
      <c r="N161" s="57"/>
      <c r="O161" s="57"/>
      <c r="P161" s="57"/>
      <c r="Q161" s="57"/>
      <c r="R161" s="57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48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7"/>
      <c r="N162" s="57"/>
      <c r="O162" s="57"/>
      <c r="P162" s="57"/>
      <c r="Q162" s="57"/>
      <c r="R162" s="57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48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7"/>
      <c r="N163" s="57"/>
      <c r="O163" s="57"/>
      <c r="P163" s="57"/>
      <c r="Q163" s="57"/>
      <c r="R163" s="57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48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7"/>
      <c r="N164" s="57"/>
      <c r="O164" s="57"/>
      <c r="P164" s="57"/>
      <c r="Q164" s="57"/>
      <c r="R164" s="57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48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7"/>
      <c r="N165" s="57"/>
      <c r="O165" s="57"/>
      <c r="P165" s="57"/>
      <c r="Q165" s="57"/>
      <c r="R165" s="57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48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7"/>
      <c r="N166" s="57"/>
      <c r="O166" s="57"/>
      <c r="P166" s="57"/>
      <c r="Q166" s="57"/>
      <c r="R166" s="57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48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7"/>
      <c r="N167" s="57"/>
      <c r="O167" s="57"/>
      <c r="P167" s="57"/>
      <c r="Q167" s="57"/>
      <c r="R167" s="57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48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7"/>
      <c r="N168" s="57"/>
      <c r="O168" s="57"/>
      <c r="P168" s="57"/>
      <c r="Q168" s="57"/>
      <c r="R168" s="57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48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7"/>
      <c r="N169" s="57"/>
      <c r="O169" s="57"/>
      <c r="P169" s="57"/>
      <c r="Q169" s="57"/>
      <c r="R169" s="57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48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7"/>
      <c r="N170" s="57"/>
      <c r="O170" s="57"/>
      <c r="P170" s="57"/>
      <c r="Q170" s="57"/>
      <c r="R170" s="57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48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7"/>
      <c r="N171" s="57"/>
      <c r="O171" s="57"/>
      <c r="P171" s="57"/>
      <c r="Q171" s="57"/>
      <c r="R171" s="57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48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7"/>
      <c r="N172" s="57"/>
      <c r="O172" s="57"/>
      <c r="P172" s="57"/>
      <c r="Q172" s="57"/>
      <c r="R172" s="57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48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7"/>
      <c r="N173" s="57"/>
      <c r="O173" s="57"/>
      <c r="P173" s="57"/>
      <c r="Q173" s="57"/>
      <c r="R173" s="57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48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7"/>
      <c r="N174" s="57"/>
      <c r="O174" s="57"/>
      <c r="P174" s="57"/>
      <c r="Q174" s="57"/>
      <c r="R174" s="57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48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7"/>
      <c r="N175" s="57"/>
      <c r="O175" s="57"/>
      <c r="P175" s="57"/>
      <c r="Q175" s="57"/>
      <c r="R175" s="57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48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7"/>
      <c r="N176" s="57"/>
      <c r="O176" s="57"/>
      <c r="P176" s="57"/>
      <c r="Q176" s="57"/>
      <c r="R176" s="57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48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7"/>
      <c r="N177" s="57"/>
      <c r="O177" s="57"/>
      <c r="P177" s="57"/>
      <c r="Q177" s="57"/>
      <c r="R177" s="57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48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7"/>
      <c r="N178" s="57"/>
      <c r="O178" s="57"/>
      <c r="P178" s="57"/>
      <c r="Q178" s="57"/>
      <c r="R178" s="57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48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7"/>
      <c r="N179" s="57"/>
      <c r="O179" s="57"/>
      <c r="P179" s="57"/>
      <c r="Q179" s="57"/>
      <c r="R179" s="57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48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7"/>
      <c r="N180" s="57"/>
      <c r="O180" s="57"/>
      <c r="P180" s="57"/>
      <c r="Q180" s="57"/>
      <c r="R180" s="57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x14ac:dyDescent="0.25">
      <c r="A181" s="15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9"/>
      <c r="N181" s="59"/>
      <c r="O181" s="59"/>
      <c r="P181" s="59"/>
      <c r="Q181" s="59"/>
      <c r="R181" s="59"/>
      <c r="S181" s="60"/>
      <c r="T181" s="60"/>
      <c r="U181" s="60"/>
      <c r="V181" s="61"/>
      <c r="W181" s="61"/>
      <c r="X181" s="60"/>
      <c r="Y181" s="60"/>
      <c r="Z181" s="60"/>
      <c r="AA181" s="60"/>
      <c r="AB181" s="60"/>
    </row>
    <row r="182" spans="1:28" x14ac:dyDescent="0.25">
      <c r="A182" s="15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9"/>
      <c r="N182" s="59"/>
      <c r="O182" s="59"/>
      <c r="P182" s="59"/>
      <c r="Q182" s="59"/>
      <c r="R182" s="59"/>
      <c r="S182" s="60"/>
      <c r="T182" s="60"/>
      <c r="U182" s="60"/>
      <c r="V182" s="61"/>
      <c r="W182" s="61"/>
      <c r="X182" s="60"/>
      <c r="Y182" s="60"/>
      <c r="Z182" s="60"/>
      <c r="AA182" s="60"/>
      <c r="AB182" s="60"/>
    </row>
    <row r="183" spans="1:28" x14ac:dyDescent="0.25">
      <c r="A183" s="15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9"/>
      <c r="N183" s="59"/>
      <c r="O183" s="59"/>
      <c r="P183" s="59"/>
      <c r="Q183" s="59"/>
      <c r="R183" s="59"/>
      <c r="S183" s="60"/>
      <c r="T183" s="60"/>
      <c r="U183" s="60"/>
      <c r="V183" s="61"/>
      <c r="W183" s="61"/>
      <c r="X183" s="60"/>
      <c r="Y183" s="60"/>
      <c r="Z183" s="60"/>
      <c r="AA183" s="60"/>
      <c r="AB183" s="60"/>
    </row>
    <row r="184" spans="1:28" x14ac:dyDescent="0.25">
      <c r="A184" s="15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9"/>
      <c r="N184" s="59"/>
      <c r="O184" s="59"/>
      <c r="P184" s="59"/>
      <c r="Q184" s="59"/>
      <c r="R184" s="59"/>
      <c r="S184" s="60"/>
      <c r="T184" s="60"/>
      <c r="U184" s="60"/>
      <c r="V184" s="61"/>
      <c r="W184" s="61"/>
      <c r="X184" s="60"/>
      <c r="Y184" s="60"/>
      <c r="Z184" s="60"/>
      <c r="AA184" s="60"/>
      <c r="AB184" s="60"/>
    </row>
    <row r="185" spans="1:28" x14ac:dyDescent="0.25">
      <c r="A185" s="15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9"/>
      <c r="N185" s="59"/>
      <c r="O185" s="59"/>
      <c r="P185" s="59"/>
      <c r="Q185" s="59"/>
      <c r="R185" s="59"/>
      <c r="S185" s="60"/>
      <c r="T185" s="60"/>
      <c r="U185" s="60"/>
      <c r="V185" s="61"/>
      <c r="W185" s="61"/>
      <c r="X185" s="60"/>
      <c r="Y185" s="60"/>
      <c r="Z185" s="60"/>
      <c r="AA185" s="60"/>
      <c r="AB185" s="60"/>
    </row>
    <row r="186" spans="1:28" x14ac:dyDescent="0.25">
      <c r="A186" s="15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9"/>
      <c r="N186" s="59"/>
      <c r="O186" s="59"/>
      <c r="P186" s="59"/>
      <c r="Q186" s="59"/>
      <c r="R186" s="59"/>
      <c r="S186" s="60"/>
      <c r="T186" s="60"/>
      <c r="U186" s="60"/>
      <c r="V186" s="61"/>
      <c r="W186" s="61"/>
      <c r="X186" s="60"/>
      <c r="Y186" s="60"/>
      <c r="Z186" s="60"/>
      <c r="AA186" s="60"/>
      <c r="AB186" s="60"/>
    </row>
    <row r="187" spans="1:28" x14ac:dyDescent="0.25">
      <c r="A187" s="15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9"/>
      <c r="N187" s="59"/>
      <c r="O187" s="59"/>
      <c r="P187" s="59"/>
      <c r="Q187" s="59"/>
      <c r="R187" s="59"/>
      <c r="S187" s="60"/>
      <c r="T187" s="60"/>
      <c r="U187" s="60"/>
      <c r="V187" s="61"/>
      <c r="W187" s="61"/>
      <c r="X187" s="60"/>
      <c r="Y187" s="60"/>
      <c r="Z187" s="60"/>
      <c r="AA187" s="60"/>
      <c r="AB187" s="60"/>
    </row>
    <row r="188" spans="1:28" x14ac:dyDescent="0.25">
      <c r="A188" s="15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9"/>
      <c r="N188" s="59"/>
      <c r="O188" s="59"/>
      <c r="P188" s="59"/>
      <c r="Q188" s="59"/>
      <c r="R188" s="59"/>
      <c r="S188" s="60"/>
      <c r="T188" s="60"/>
      <c r="U188" s="60"/>
      <c r="V188" s="61"/>
      <c r="W188" s="61"/>
      <c r="X188" s="60"/>
      <c r="Y188" s="60"/>
      <c r="Z188" s="60"/>
      <c r="AA188" s="60"/>
      <c r="AB188" s="60"/>
    </row>
    <row r="189" spans="1:28" x14ac:dyDescent="0.25">
      <c r="A189" s="15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9"/>
      <c r="N189" s="59"/>
      <c r="O189" s="59"/>
      <c r="P189" s="59"/>
      <c r="Q189" s="59"/>
      <c r="R189" s="59"/>
      <c r="S189" s="60"/>
      <c r="T189" s="60"/>
      <c r="U189" s="60"/>
      <c r="V189" s="61"/>
      <c r="W189" s="61"/>
      <c r="X189" s="60"/>
      <c r="Y189" s="60"/>
      <c r="Z189" s="60"/>
      <c r="AA189" s="60"/>
      <c r="AB189" s="60"/>
    </row>
    <row r="190" spans="1:28" x14ac:dyDescent="0.25">
      <c r="A190" s="15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9"/>
      <c r="N190" s="59"/>
      <c r="O190" s="59"/>
      <c r="P190" s="59"/>
      <c r="Q190" s="59"/>
      <c r="R190" s="59"/>
      <c r="S190" s="60"/>
      <c r="T190" s="60"/>
      <c r="U190" s="60"/>
      <c r="V190" s="61"/>
      <c r="W190" s="61"/>
      <c r="X190" s="60"/>
      <c r="Y190" s="60"/>
      <c r="Z190" s="60"/>
      <c r="AA190" s="60"/>
      <c r="AB190" s="60"/>
    </row>
    <row r="191" spans="1:28" x14ac:dyDescent="0.25">
      <c r="A191" s="15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N191" s="59"/>
      <c r="O191" s="59"/>
      <c r="P191" s="59"/>
      <c r="Q191" s="59"/>
      <c r="R191" s="59"/>
      <c r="S191" s="60"/>
      <c r="T191" s="60"/>
      <c r="U191" s="60"/>
      <c r="V191" s="61"/>
      <c r="W191" s="61"/>
      <c r="X191" s="60"/>
      <c r="Y191" s="60"/>
      <c r="Z191" s="60"/>
      <c r="AA191" s="60"/>
      <c r="AB191" s="60"/>
    </row>
    <row r="192" spans="1:28" x14ac:dyDescent="0.25">
      <c r="A192" s="15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N192" s="59"/>
      <c r="O192" s="59"/>
      <c r="P192" s="59"/>
      <c r="Q192" s="59"/>
      <c r="R192" s="59"/>
      <c r="S192" s="60"/>
      <c r="T192" s="60"/>
      <c r="U192" s="60"/>
      <c r="V192" s="61"/>
      <c r="W192" s="61"/>
      <c r="X192" s="60"/>
      <c r="Y192" s="60"/>
      <c r="Z192" s="60"/>
      <c r="AA192" s="60"/>
      <c r="AB192" s="60"/>
    </row>
    <row r="193" spans="1:28" x14ac:dyDescent="0.25">
      <c r="A193" s="15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9"/>
      <c r="N193" s="59"/>
      <c r="O193" s="59"/>
      <c r="P193" s="59"/>
      <c r="Q193" s="59"/>
      <c r="R193" s="59"/>
      <c r="S193" s="60"/>
      <c r="T193" s="60"/>
      <c r="U193" s="60"/>
      <c r="V193" s="61"/>
      <c r="W193" s="61"/>
      <c r="X193" s="60"/>
      <c r="Y193" s="60"/>
      <c r="Z193" s="60"/>
      <c r="AA193" s="60"/>
      <c r="AB193" s="60"/>
    </row>
    <row r="194" spans="1:28" x14ac:dyDescent="0.25">
      <c r="A194" s="15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9"/>
      <c r="N194" s="59"/>
      <c r="O194" s="59"/>
      <c r="P194" s="59"/>
      <c r="Q194" s="59"/>
      <c r="R194" s="59"/>
      <c r="S194" s="60"/>
      <c r="T194" s="60"/>
      <c r="U194" s="60"/>
      <c r="V194" s="61"/>
      <c r="W194" s="61"/>
      <c r="X194" s="60"/>
      <c r="Y194" s="60"/>
      <c r="Z194" s="60"/>
      <c r="AA194" s="60"/>
      <c r="AB194" s="60"/>
    </row>
    <row r="195" spans="1:28" x14ac:dyDescent="0.25">
      <c r="A195" s="15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9"/>
      <c r="N195" s="59"/>
      <c r="O195" s="59"/>
      <c r="P195" s="59"/>
      <c r="Q195" s="59"/>
      <c r="R195" s="59"/>
      <c r="S195" s="60"/>
      <c r="T195" s="60"/>
      <c r="U195" s="60"/>
      <c r="V195" s="61"/>
      <c r="W195" s="61"/>
      <c r="X195" s="60"/>
      <c r="Y195" s="60"/>
      <c r="Z195" s="60"/>
      <c r="AA195" s="60"/>
      <c r="AB195" s="60"/>
    </row>
    <row r="196" spans="1:28" x14ac:dyDescent="0.25">
      <c r="A196" s="15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9"/>
      <c r="N196" s="59"/>
      <c r="O196" s="59"/>
      <c r="P196" s="59"/>
      <c r="Q196" s="59"/>
      <c r="R196" s="59"/>
      <c r="S196" s="60"/>
      <c r="T196" s="60"/>
      <c r="U196" s="60"/>
      <c r="V196" s="61"/>
      <c r="W196" s="61"/>
      <c r="X196" s="60"/>
      <c r="Y196" s="60"/>
      <c r="Z196" s="60"/>
      <c r="AA196" s="60"/>
      <c r="AB196" s="60"/>
    </row>
    <row r="197" spans="1:28" x14ac:dyDescent="0.25">
      <c r="A197" s="15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9"/>
      <c r="N197" s="59"/>
      <c r="O197" s="59"/>
      <c r="P197" s="59"/>
      <c r="Q197" s="59"/>
      <c r="R197" s="59"/>
      <c r="S197" s="60"/>
      <c r="T197" s="60"/>
      <c r="U197" s="60"/>
      <c r="V197" s="61"/>
      <c r="W197" s="61"/>
      <c r="X197" s="60"/>
      <c r="Y197" s="60"/>
      <c r="Z197" s="60"/>
      <c r="AA197" s="60"/>
      <c r="AB197" s="60"/>
    </row>
    <row r="198" spans="1:28" x14ac:dyDescent="0.25">
      <c r="A198" s="15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9"/>
      <c r="N198" s="59"/>
      <c r="O198" s="59"/>
      <c r="P198" s="59"/>
      <c r="Q198" s="59"/>
      <c r="R198" s="59"/>
      <c r="S198" s="60"/>
      <c r="T198" s="60"/>
      <c r="U198" s="60"/>
      <c r="V198" s="61"/>
      <c r="W198" s="61"/>
      <c r="X198" s="60"/>
      <c r="Y198" s="60"/>
      <c r="Z198" s="60"/>
      <c r="AA198" s="60"/>
      <c r="AB198" s="60"/>
    </row>
    <row r="199" spans="1:28" x14ac:dyDescent="0.25">
      <c r="A199" s="15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9"/>
      <c r="N199" s="59"/>
      <c r="O199" s="59"/>
      <c r="P199" s="59"/>
      <c r="Q199" s="59"/>
      <c r="R199" s="59"/>
      <c r="S199" s="60"/>
      <c r="T199" s="60"/>
      <c r="U199" s="60"/>
      <c r="V199" s="61"/>
      <c r="W199" s="61"/>
      <c r="X199" s="60"/>
      <c r="Y199" s="60"/>
      <c r="Z199" s="60"/>
      <c r="AA199" s="60"/>
      <c r="AB199" s="60"/>
    </row>
    <row r="200" spans="1:28" x14ac:dyDescent="0.25">
      <c r="A200" s="15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9"/>
      <c r="N200" s="59"/>
      <c r="O200" s="59"/>
      <c r="P200" s="59"/>
      <c r="Q200" s="59"/>
      <c r="R200" s="59"/>
      <c r="S200" s="60"/>
      <c r="T200" s="60"/>
      <c r="U200" s="60"/>
      <c r="V200" s="61"/>
      <c r="W200" s="61"/>
      <c r="X200" s="60"/>
      <c r="Y200" s="60"/>
      <c r="Z200" s="60"/>
      <c r="AA200" s="60"/>
      <c r="AB200" s="60"/>
    </row>
    <row r="201" spans="1:28" x14ac:dyDescent="0.25">
      <c r="A201" s="15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9"/>
      <c r="N201" s="59"/>
      <c r="O201" s="59"/>
      <c r="P201" s="59"/>
      <c r="Q201" s="59"/>
      <c r="R201" s="59"/>
      <c r="S201" s="60"/>
      <c r="T201" s="60"/>
      <c r="U201" s="60"/>
      <c r="V201" s="61"/>
      <c r="W201" s="61"/>
      <c r="X201" s="60"/>
      <c r="Y201" s="60"/>
      <c r="Z201" s="60"/>
      <c r="AA201" s="60"/>
      <c r="AB201" s="60"/>
    </row>
    <row r="202" spans="1:28" x14ac:dyDescent="0.25">
      <c r="A202" s="15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9"/>
      <c r="N202" s="59"/>
      <c r="O202" s="59"/>
      <c r="P202" s="59"/>
      <c r="Q202" s="59"/>
      <c r="R202" s="59"/>
      <c r="S202" s="60"/>
      <c r="T202" s="60"/>
      <c r="U202" s="60"/>
      <c r="V202" s="61"/>
      <c r="W202" s="61"/>
      <c r="X202" s="60"/>
      <c r="Y202" s="60"/>
      <c r="Z202" s="60"/>
      <c r="AA202" s="60"/>
      <c r="AB202" s="60"/>
    </row>
    <row r="203" spans="1:28" x14ac:dyDescent="0.25">
      <c r="A203" s="15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9"/>
      <c r="N203" s="59"/>
      <c r="O203" s="59"/>
      <c r="P203" s="59"/>
      <c r="Q203" s="59"/>
      <c r="R203" s="59"/>
      <c r="S203" s="60"/>
      <c r="T203" s="60"/>
      <c r="U203" s="60"/>
      <c r="V203" s="61"/>
      <c r="W203" s="61"/>
      <c r="X203" s="60"/>
      <c r="Y203" s="60"/>
      <c r="Z203" s="60"/>
      <c r="AA203" s="60"/>
      <c r="AB203" s="60"/>
    </row>
    <row r="204" spans="1:28" x14ac:dyDescent="0.25">
      <c r="A204" s="15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9"/>
      <c r="N204" s="59"/>
      <c r="O204" s="59"/>
      <c r="P204" s="59"/>
      <c r="Q204" s="59"/>
      <c r="R204" s="59"/>
      <c r="S204" s="60"/>
      <c r="T204" s="60"/>
      <c r="U204" s="60"/>
      <c r="V204" s="61"/>
      <c r="W204" s="61"/>
      <c r="X204" s="60"/>
      <c r="Y204" s="60"/>
      <c r="Z204" s="60"/>
      <c r="AA204" s="60"/>
      <c r="AB204" s="60"/>
    </row>
    <row r="205" spans="1:28" x14ac:dyDescent="0.25">
      <c r="A205" s="15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9"/>
      <c r="N205" s="59"/>
      <c r="O205" s="59"/>
      <c r="P205" s="59"/>
      <c r="Q205" s="59"/>
      <c r="R205" s="59"/>
      <c r="S205" s="60"/>
      <c r="T205" s="60"/>
      <c r="U205" s="60"/>
      <c r="V205" s="61"/>
      <c r="W205" s="61"/>
      <c r="X205" s="60"/>
      <c r="Y205" s="60"/>
      <c r="Z205" s="60"/>
      <c r="AA205" s="60"/>
      <c r="AB205" s="60"/>
    </row>
    <row r="206" spans="1:28" x14ac:dyDescent="0.25">
      <c r="A206" s="15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9"/>
      <c r="N206" s="59"/>
      <c r="O206" s="59"/>
      <c r="P206" s="59"/>
      <c r="Q206" s="59"/>
      <c r="R206" s="59"/>
      <c r="S206" s="60"/>
      <c r="T206" s="60"/>
      <c r="U206" s="60"/>
      <c r="V206" s="61"/>
      <c r="W206" s="61"/>
      <c r="X206" s="60"/>
      <c r="Y206" s="60"/>
      <c r="Z206" s="60"/>
      <c r="AA206" s="60"/>
      <c r="AB206" s="60"/>
    </row>
    <row r="207" spans="1:28" x14ac:dyDescent="0.25">
      <c r="A207" s="15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9"/>
      <c r="N207" s="59"/>
      <c r="O207" s="59"/>
      <c r="P207" s="59"/>
      <c r="Q207" s="59"/>
      <c r="R207" s="59"/>
      <c r="S207" s="60"/>
      <c r="T207" s="60"/>
      <c r="U207" s="60"/>
      <c r="V207" s="61"/>
      <c r="W207" s="61"/>
      <c r="X207" s="60"/>
      <c r="Y207" s="60"/>
      <c r="Z207" s="60"/>
      <c r="AA207" s="60"/>
      <c r="AB207" s="60"/>
    </row>
    <row r="208" spans="1:28" x14ac:dyDescent="0.25">
      <c r="A208" s="15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9"/>
      <c r="N208" s="59"/>
      <c r="O208" s="59"/>
      <c r="P208" s="59"/>
      <c r="Q208" s="59"/>
      <c r="R208" s="59"/>
      <c r="S208" s="60"/>
      <c r="T208" s="60"/>
      <c r="U208" s="60"/>
      <c r="V208" s="61"/>
      <c r="W208" s="61"/>
      <c r="X208" s="60"/>
      <c r="Y208" s="60"/>
      <c r="Z208" s="60"/>
      <c r="AA208" s="60"/>
      <c r="AB208" s="60"/>
    </row>
    <row r="209" spans="1:28" x14ac:dyDescent="0.25">
      <c r="A209" s="15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9"/>
      <c r="N209" s="59"/>
      <c r="O209" s="59"/>
      <c r="P209" s="59"/>
      <c r="Q209" s="59"/>
      <c r="R209" s="59"/>
      <c r="S209" s="60"/>
      <c r="T209" s="60"/>
      <c r="U209" s="60"/>
      <c r="V209" s="61"/>
      <c r="W209" s="61"/>
      <c r="X209" s="60"/>
      <c r="Y209" s="60"/>
      <c r="Z209" s="60"/>
      <c r="AA209" s="60"/>
      <c r="AB209" s="60"/>
    </row>
    <row r="210" spans="1:28" x14ac:dyDescent="0.25">
      <c r="A210" s="15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9"/>
      <c r="N210" s="59"/>
      <c r="O210" s="59"/>
      <c r="P210" s="59"/>
      <c r="Q210" s="59"/>
      <c r="R210" s="59"/>
      <c r="S210" s="60"/>
      <c r="T210" s="60"/>
      <c r="U210" s="60"/>
      <c r="V210" s="61"/>
      <c r="W210" s="61"/>
      <c r="X210" s="60"/>
      <c r="Y210" s="60"/>
      <c r="Z210" s="60"/>
      <c r="AA210" s="60"/>
      <c r="AB210" s="60"/>
    </row>
    <row r="211" spans="1:28" x14ac:dyDescent="0.25">
      <c r="A211" s="15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9"/>
      <c r="N211" s="59"/>
      <c r="O211" s="59"/>
      <c r="P211" s="59"/>
      <c r="Q211" s="59"/>
      <c r="R211" s="59"/>
      <c r="S211" s="60"/>
      <c r="T211" s="60"/>
      <c r="U211" s="60"/>
      <c r="V211" s="61"/>
      <c r="W211" s="61"/>
      <c r="X211" s="60"/>
      <c r="Y211" s="60"/>
      <c r="Z211" s="60"/>
      <c r="AA211" s="60"/>
      <c r="AB211" s="60"/>
    </row>
    <row r="212" spans="1:28" x14ac:dyDescent="0.25">
      <c r="A212" s="15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9"/>
      <c r="N212" s="59"/>
      <c r="O212" s="59"/>
      <c r="P212" s="59"/>
      <c r="Q212" s="59"/>
      <c r="R212" s="59"/>
      <c r="S212" s="60"/>
      <c r="T212" s="60"/>
      <c r="U212" s="60"/>
      <c r="V212" s="61"/>
      <c r="W212" s="61"/>
      <c r="X212" s="60"/>
      <c r="Y212" s="60"/>
      <c r="Z212" s="60"/>
      <c r="AA212" s="60"/>
      <c r="AB212" s="60"/>
    </row>
    <row r="213" spans="1:28" x14ac:dyDescent="0.25">
      <c r="A213" s="15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9"/>
      <c r="N213" s="59"/>
      <c r="O213" s="59"/>
      <c r="P213" s="59"/>
      <c r="Q213" s="59"/>
      <c r="R213" s="59"/>
      <c r="S213" s="60"/>
      <c r="T213" s="60"/>
      <c r="U213" s="60"/>
      <c r="V213" s="61"/>
      <c r="W213" s="61"/>
      <c r="X213" s="60"/>
      <c r="Y213" s="60"/>
      <c r="Z213" s="60"/>
      <c r="AA213" s="60"/>
      <c r="AB213" s="60"/>
    </row>
    <row r="214" spans="1:28" x14ac:dyDescent="0.25">
      <c r="A214" s="15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9"/>
      <c r="N214" s="59"/>
      <c r="O214" s="59"/>
      <c r="P214" s="59"/>
      <c r="Q214" s="59"/>
      <c r="R214" s="59"/>
      <c r="S214" s="60"/>
      <c r="T214" s="60"/>
      <c r="U214" s="60"/>
      <c r="V214" s="61"/>
      <c r="W214" s="61"/>
      <c r="X214" s="60"/>
      <c r="Y214" s="60"/>
      <c r="Z214" s="60"/>
      <c r="AA214" s="60"/>
      <c r="AB214" s="60"/>
    </row>
    <row r="215" spans="1:28" x14ac:dyDescent="0.25">
      <c r="A215" s="15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9"/>
      <c r="N215" s="59"/>
      <c r="O215" s="59"/>
      <c r="P215" s="59"/>
      <c r="Q215" s="59"/>
      <c r="R215" s="59"/>
      <c r="S215" s="60"/>
      <c r="T215" s="60"/>
      <c r="U215" s="60"/>
      <c r="V215" s="61"/>
      <c r="W215" s="61"/>
      <c r="X215" s="60"/>
      <c r="Y215" s="60"/>
      <c r="Z215" s="60"/>
      <c r="AA215" s="60"/>
      <c r="AB215" s="60"/>
    </row>
    <row r="216" spans="1:28" x14ac:dyDescent="0.25">
      <c r="A216" s="15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9"/>
      <c r="N216" s="59"/>
      <c r="O216" s="59"/>
      <c r="P216" s="59"/>
      <c r="Q216" s="59"/>
      <c r="R216" s="59"/>
      <c r="S216" s="60"/>
      <c r="T216" s="60"/>
      <c r="U216" s="60"/>
      <c r="V216" s="61"/>
      <c r="W216" s="61"/>
      <c r="X216" s="60"/>
      <c r="Y216" s="60"/>
      <c r="Z216" s="60"/>
      <c r="AA216" s="60"/>
      <c r="AB216" s="60"/>
    </row>
    <row r="217" spans="1:28" x14ac:dyDescent="0.25">
      <c r="A217" s="15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9"/>
      <c r="N217" s="59"/>
      <c r="O217" s="59"/>
      <c r="P217" s="59"/>
      <c r="Q217" s="59"/>
      <c r="R217" s="59"/>
      <c r="S217" s="60"/>
      <c r="T217" s="60"/>
      <c r="U217" s="60"/>
      <c r="V217" s="61"/>
      <c r="W217" s="61"/>
      <c r="X217" s="60"/>
      <c r="Y217" s="60"/>
      <c r="Z217" s="60"/>
      <c r="AA217" s="60"/>
      <c r="AB217" s="60"/>
    </row>
    <row r="218" spans="1:28" x14ac:dyDescent="0.25">
      <c r="A218" s="15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9"/>
      <c r="N218" s="59"/>
      <c r="O218" s="59"/>
      <c r="P218" s="59"/>
      <c r="Q218" s="59"/>
      <c r="R218" s="59"/>
      <c r="S218" s="60"/>
      <c r="T218" s="60"/>
      <c r="U218" s="60"/>
      <c r="V218" s="61"/>
      <c r="W218" s="61"/>
      <c r="X218" s="60"/>
      <c r="Y218" s="60"/>
      <c r="Z218" s="60"/>
      <c r="AA218" s="60"/>
      <c r="AB218" s="60"/>
    </row>
    <row r="219" spans="1:28" x14ac:dyDescent="0.25">
      <c r="A219" s="15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9"/>
      <c r="N219" s="59"/>
      <c r="O219" s="59"/>
      <c r="P219" s="59"/>
      <c r="Q219" s="59"/>
      <c r="R219" s="59"/>
      <c r="S219" s="60"/>
      <c r="T219" s="60"/>
      <c r="U219" s="60"/>
      <c r="V219" s="61"/>
      <c r="W219" s="61"/>
      <c r="X219" s="60"/>
      <c r="Y219" s="60"/>
      <c r="Z219" s="60"/>
      <c r="AA219" s="60"/>
      <c r="AB219" s="60"/>
    </row>
    <row r="220" spans="1:28" x14ac:dyDescent="0.25">
      <c r="A220" s="15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9"/>
      <c r="N220" s="59"/>
      <c r="O220" s="59"/>
      <c r="P220" s="59"/>
      <c r="Q220" s="59"/>
      <c r="R220" s="59"/>
      <c r="S220" s="60"/>
      <c r="T220" s="60"/>
      <c r="U220" s="60"/>
      <c r="V220" s="61"/>
      <c r="W220" s="61"/>
      <c r="X220" s="60"/>
      <c r="Y220" s="60"/>
      <c r="Z220" s="60"/>
      <c r="AA220" s="60"/>
      <c r="AB220" s="60"/>
    </row>
    <row r="221" spans="1:28" x14ac:dyDescent="0.25">
      <c r="A221" s="15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9"/>
      <c r="N221" s="59"/>
      <c r="O221" s="59"/>
      <c r="P221" s="59"/>
      <c r="Q221" s="59"/>
      <c r="R221" s="59"/>
      <c r="S221" s="60"/>
      <c r="T221" s="60"/>
      <c r="U221" s="60"/>
      <c r="V221" s="61"/>
      <c r="W221" s="61"/>
      <c r="X221" s="60"/>
      <c r="Y221" s="60"/>
      <c r="Z221" s="60"/>
      <c r="AA221" s="60"/>
      <c r="AB221" s="60"/>
    </row>
    <row r="222" spans="1:28" x14ac:dyDescent="0.25">
      <c r="A222" s="15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9"/>
      <c r="N222" s="59"/>
      <c r="O222" s="59"/>
      <c r="P222" s="59"/>
      <c r="Q222" s="59"/>
      <c r="R222" s="59"/>
      <c r="S222" s="60"/>
      <c r="T222" s="60"/>
      <c r="U222" s="60"/>
      <c r="V222" s="61"/>
      <c r="W222" s="61"/>
      <c r="X222" s="60"/>
      <c r="Y222" s="60"/>
      <c r="Z222" s="60"/>
      <c r="AA222" s="60"/>
      <c r="AB222" s="60"/>
    </row>
    <row r="223" spans="1:28" x14ac:dyDescent="0.25">
      <c r="A223" s="15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9"/>
      <c r="N223" s="59"/>
      <c r="O223" s="59"/>
      <c r="P223" s="59"/>
      <c r="Q223" s="59"/>
      <c r="R223" s="59"/>
      <c r="S223" s="60"/>
      <c r="T223" s="60"/>
      <c r="U223" s="60"/>
      <c r="V223" s="61"/>
      <c r="W223" s="61"/>
      <c r="X223" s="60"/>
      <c r="Y223" s="60"/>
      <c r="Z223" s="60"/>
      <c r="AA223" s="60"/>
      <c r="AB223" s="60"/>
    </row>
    <row r="224" spans="1:28" x14ac:dyDescent="0.25">
      <c r="A224" s="15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9"/>
      <c r="N224" s="59"/>
      <c r="O224" s="59"/>
      <c r="P224" s="59"/>
      <c r="Q224" s="59"/>
      <c r="R224" s="59"/>
      <c r="S224" s="60"/>
      <c r="T224" s="60"/>
      <c r="U224" s="60"/>
      <c r="V224" s="61"/>
      <c r="W224" s="61"/>
      <c r="X224" s="60"/>
      <c r="Y224" s="60"/>
      <c r="Z224" s="60"/>
      <c r="AA224" s="60"/>
      <c r="AB224" s="60"/>
    </row>
    <row r="225" spans="1:28" x14ac:dyDescent="0.25">
      <c r="A225" s="15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9"/>
      <c r="N225" s="59"/>
      <c r="O225" s="59"/>
      <c r="P225" s="59"/>
      <c r="Q225" s="59"/>
      <c r="R225" s="59"/>
      <c r="S225" s="60"/>
      <c r="T225" s="60"/>
      <c r="U225" s="60"/>
      <c r="V225" s="61"/>
      <c r="W225" s="61"/>
      <c r="X225" s="60"/>
      <c r="Y225" s="60"/>
      <c r="Z225" s="60"/>
      <c r="AA225" s="60"/>
      <c r="AB225" s="60"/>
    </row>
    <row r="226" spans="1:28" x14ac:dyDescent="0.25">
      <c r="A226" s="15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9"/>
      <c r="N226" s="59"/>
      <c r="O226" s="59"/>
      <c r="P226" s="59"/>
      <c r="Q226" s="59"/>
      <c r="R226" s="59"/>
      <c r="S226" s="60"/>
      <c r="T226" s="60"/>
      <c r="U226" s="60"/>
      <c r="V226" s="61"/>
      <c r="W226" s="61"/>
      <c r="X226" s="60"/>
      <c r="Y226" s="60"/>
      <c r="Z226" s="60"/>
      <c r="AA226" s="60"/>
      <c r="AB226" s="60"/>
    </row>
    <row r="227" spans="1:28" x14ac:dyDescent="0.25">
      <c r="A227" s="15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9"/>
      <c r="N227" s="59"/>
      <c r="O227" s="59"/>
      <c r="P227" s="59"/>
      <c r="Q227" s="59"/>
      <c r="R227" s="59"/>
      <c r="S227" s="60"/>
      <c r="T227" s="60"/>
      <c r="U227" s="60"/>
      <c r="V227" s="61"/>
      <c r="W227" s="61"/>
      <c r="X227" s="60"/>
      <c r="Y227" s="60"/>
      <c r="Z227" s="60"/>
      <c r="AA227" s="60"/>
      <c r="AB227" s="60"/>
    </row>
    <row r="228" spans="1:28" x14ac:dyDescent="0.25">
      <c r="A228" s="15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9"/>
      <c r="N228" s="59"/>
      <c r="O228" s="59"/>
      <c r="P228" s="59"/>
      <c r="Q228" s="59"/>
      <c r="R228" s="59"/>
      <c r="S228" s="60"/>
      <c r="T228" s="60"/>
      <c r="U228" s="60"/>
      <c r="V228" s="61"/>
      <c r="W228" s="61"/>
      <c r="X228" s="60"/>
      <c r="Y228" s="60"/>
      <c r="Z228" s="60"/>
      <c r="AA228" s="60"/>
      <c r="AB228" s="60"/>
    </row>
    <row r="229" spans="1:28" x14ac:dyDescent="0.25">
      <c r="A229" s="15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9"/>
      <c r="N229" s="59"/>
      <c r="O229" s="59"/>
      <c r="P229" s="59"/>
      <c r="Q229" s="59"/>
      <c r="R229" s="59"/>
      <c r="S229" s="60"/>
      <c r="T229" s="60"/>
      <c r="U229" s="60"/>
      <c r="V229" s="61"/>
      <c r="W229" s="61"/>
      <c r="X229" s="60"/>
      <c r="Y229" s="60"/>
      <c r="Z229" s="60"/>
      <c r="AA229" s="60"/>
      <c r="AB229" s="60"/>
    </row>
    <row r="230" spans="1:28" x14ac:dyDescent="0.25">
      <c r="A230" s="15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N230" s="59"/>
      <c r="O230" s="59"/>
      <c r="P230" s="59"/>
      <c r="Q230" s="59"/>
      <c r="R230" s="59"/>
      <c r="S230" s="60"/>
      <c r="T230" s="60"/>
      <c r="U230" s="60"/>
      <c r="V230" s="61"/>
      <c r="W230" s="61"/>
      <c r="X230" s="60"/>
      <c r="Y230" s="60"/>
      <c r="Z230" s="60"/>
      <c r="AA230" s="60"/>
      <c r="AB230" s="60"/>
    </row>
    <row r="231" spans="1:28" x14ac:dyDescent="0.25">
      <c r="A231" s="15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N231" s="59"/>
      <c r="O231" s="59"/>
      <c r="P231" s="59"/>
      <c r="Q231" s="59"/>
      <c r="R231" s="59"/>
      <c r="S231" s="60"/>
      <c r="T231" s="60"/>
      <c r="U231" s="60"/>
      <c r="V231" s="61"/>
      <c r="W231" s="61"/>
      <c r="X231" s="60"/>
      <c r="Y231" s="60"/>
      <c r="Z231" s="60"/>
      <c r="AA231" s="60"/>
      <c r="AB231" s="60"/>
    </row>
    <row r="232" spans="1:28" x14ac:dyDescent="0.25">
      <c r="A232" s="15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9"/>
      <c r="N232" s="59"/>
      <c r="O232" s="59"/>
      <c r="P232" s="59"/>
      <c r="Q232" s="59"/>
      <c r="R232" s="59"/>
      <c r="S232" s="60"/>
      <c r="T232" s="60"/>
      <c r="U232" s="60"/>
      <c r="V232" s="61"/>
      <c r="W232" s="61"/>
      <c r="X232" s="60"/>
      <c r="Y232" s="60"/>
      <c r="Z232" s="60"/>
      <c r="AA232" s="60"/>
      <c r="AB232" s="60"/>
    </row>
    <row r="233" spans="1:28" x14ac:dyDescent="0.25">
      <c r="A233" s="15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9"/>
      <c r="N233" s="59"/>
      <c r="O233" s="59"/>
      <c r="P233" s="59"/>
      <c r="Q233" s="59"/>
      <c r="R233" s="59"/>
      <c r="S233" s="60"/>
      <c r="T233" s="60"/>
      <c r="U233" s="60"/>
      <c r="V233" s="61"/>
      <c r="W233" s="61"/>
      <c r="X233" s="60"/>
      <c r="Y233" s="60"/>
      <c r="Z233" s="60"/>
      <c r="AA233" s="60"/>
      <c r="AB233" s="60"/>
    </row>
    <row r="234" spans="1:28" x14ac:dyDescent="0.25">
      <c r="A234" s="15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9"/>
      <c r="N234" s="59"/>
      <c r="O234" s="59"/>
      <c r="P234" s="59"/>
      <c r="Q234" s="59"/>
      <c r="R234" s="59"/>
      <c r="S234" s="60"/>
      <c r="T234" s="60"/>
      <c r="U234" s="60"/>
      <c r="V234" s="61"/>
      <c r="W234" s="61"/>
      <c r="X234" s="60"/>
      <c r="Y234" s="60"/>
      <c r="Z234" s="60"/>
      <c r="AA234" s="60"/>
      <c r="AB234" s="60"/>
    </row>
    <row r="235" spans="1:28" x14ac:dyDescent="0.25">
      <c r="A235" s="15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9"/>
      <c r="N235" s="59"/>
      <c r="O235" s="59"/>
      <c r="P235" s="59"/>
      <c r="Q235" s="59"/>
      <c r="R235" s="59"/>
      <c r="S235" s="60"/>
      <c r="T235" s="60"/>
      <c r="U235" s="60"/>
      <c r="V235" s="61"/>
      <c r="W235" s="61"/>
      <c r="X235" s="60"/>
      <c r="Y235" s="60"/>
      <c r="Z235" s="60"/>
      <c r="AA235" s="60"/>
      <c r="AB235" s="60"/>
    </row>
    <row r="236" spans="1:28" x14ac:dyDescent="0.25">
      <c r="A236" s="15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9"/>
      <c r="N236" s="59"/>
      <c r="O236" s="59"/>
      <c r="P236" s="59"/>
      <c r="Q236" s="59"/>
      <c r="R236" s="59"/>
      <c r="S236" s="60"/>
      <c r="T236" s="60"/>
      <c r="U236" s="60"/>
      <c r="V236" s="61"/>
      <c r="W236" s="61"/>
      <c r="X236" s="60"/>
      <c r="Y236" s="60"/>
      <c r="Z236" s="60"/>
      <c r="AA236" s="60"/>
      <c r="AB236" s="60"/>
    </row>
    <row r="237" spans="1:28" x14ac:dyDescent="0.25">
      <c r="A237" s="15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9"/>
      <c r="N237" s="59"/>
      <c r="O237" s="59"/>
      <c r="P237" s="59"/>
      <c r="Q237" s="59"/>
      <c r="R237" s="59"/>
      <c r="S237" s="60"/>
      <c r="T237" s="60"/>
      <c r="U237" s="60"/>
      <c r="V237" s="61"/>
      <c r="W237" s="61"/>
      <c r="X237" s="60"/>
      <c r="Y237" s="60"/>
      <c r="Z237" s="60"/>
      <c r="AA237" s="60"/>
      <c r="AB237" s="60"/>
    </row>
    <row r="238" spans="1:28" x14ac:dyDescent="0.25">
      <c r="A238" s="15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9"/>
      <c r="N238" s="59"/>
      <c r="O238" s="59"/>
      <c r="P238" s="59"/>
      <c r="Q238" s="59"/>
      <c r="R238" s="59"/>
      <c r="S238" s="60"/>
      <c r="T238" s="60"/>
      <c r="U238" s="60"/>
      <c r="V238" s="61"/>
      <c r="W238" s="61"/>
      <c r="X238" s="60"/>
      <c r="Y238" s="60"/>
      <c r="Z238" s="60"/>
      <c r="AA238" s="60"/>
      <c r="AB238" s="60"/>
    </row>
    <row r="239" spans="1:28" x14ac:dyDescent="0.25">
      <c r="A239" s="15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9"/>
      <c r="N239" s="59"/>
      <c r="O239" s="59"/>
      <c r="P239" s="59"/>
      <c r="Q239" s="59"/>
      <c r="R239" s="59"/>
      <c r="S239" s="60"/>
      <c r="T239" s="60"/>
      <c r="U239" s="60"/>
      <c r="V239" s="61"/>
      <c r="W239" s="61"/>
      <c r="X239" s="60"/>
      <c r="Y239" s="60"/>
      <c r="Z239" s="60"/>
      <c r="AA239" s="60"/>
      <c r="AB239" s="60"/>
    </row>
    <row r="240" spans="1:28" x14ac:dyDescent="0.25">
      <c r="A240" s="15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9"/>
      <c r="N240" s="59"/>
      <c r="O240" s="59"/>
      <c r="P240" s="59"/>
      <c r="Q240" s="59"/>
      <c r="R240" s="59"/>
      <c r="S240" s="60"/>
      <c r="T240" s="60"/>
      <c r="U240" s="60"/>
      <c r="V240" s="61"/>
      <c r="W240" s="61"/>
      <c r="X240" s="60"/>
      <c r="Y240" s="60"/>
      <c r="Z240" s="60"/>
      <c r="AA240" s="60"/>
      <c r="AB240" s="60"/>
    </row>
    <row r="241" spans="1:28" x14ac:dyDescent="0.25">
      <c r="A241" s="15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9"/>
      <c r="N241" s="59"/>
      <c r="O241" s="59"/>
      <c r="P241" s="59"/>
      <c r="Q241" s="59"/>
      <c r="R241" s="59"/>
      <c r="S241" s="60"/>
      <c r="T241" s="60"/>
      <c r="U241" s="60"/>
      <c r="V241" s="61"/>
      <c r="W241" s="61"/>
      <c r="X241" s="60"/>
      <c r="Y241" s="60"/>
      <c r="Z241" s="60"/>
      <c r="AA241" s="60"/>
      <c r="AB241" s="60"/>
    </row>
    <row r="242" spans="1:28" x14ac:dyDescent="0.25">
      <c r="A242" s="15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9"/>
      <c r="N242" s="59"/>
      <c r="O242" s="59"/>
      <c r="P242" s="59"/>
      <c r="Q242" s="59"/>
      <c r="R242" s="59"/>
      <c r="S242" s="60"/>
      <c r="T242" s="60"/>
      <c r="U242" s="60"/>
      <c r="V242" s="61"/>
      <c r="W242" s="61"/>
      <c r="X242" s="60"/>
      <c r="Y242" s="60"/>
      <c r="Z242" s="60"/>
      <c r="AA242" s="60"/>
      <c r="AB242" s="60"/>
    </row>
    <row r="243" spans="1:28" x14ac:dyDescent="0.25">
      <c r="A243" s="15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9"/>
      <c r="N243" s="59"/>
      <c r="O243" s="59"/>
      <c r="P243" s="59"/>
      <c r="Q243" s="59"/>
      <c r="R243" s="59"/>
      <c r="S243" s="60"/>
      <c r="T243" s="60"/>
      <c r="U243" s="60"/>
      <c r="V243" s="61"/>
      <c r="W243" s="61"/>
      <c r="X243" s="60"/>
      <c r="Y243" s="60"/>
      <c r="Z243" s="60"/>
      <c r="AA243" s="60"/>
      <c r="AB243" s="60"/>
    </row>
    <row r="244" spans="1:28" x14ac:dyDescent="0.25">
      <c r="A244" s="15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9"/>
      <c r="N244" s="59"/>
      <c r="O244" s="59"/>
      <c r="P244" s="59"/>
      <c r="Q244" s="59"/>
      <c r="R244" s="59"/>
      <c r="S244" s="60"/>
      <c r="T244" s="60"/>
      <c r="U244" s="60"/>
      <c r="V244" s="61"/>
      <c r="W244" s="61"/>
      <c r="X244" s="60"/>
      <c r="Y244" s="60"/>
      <c r="Z244" s="60"/>
      <c r="AA244" s="60"/>
      <c r="AB244" s="60"/>
    </row>
    <row r="245" spans="1:28" x14ac:dyDescent="0.25">
      <c r="A245" s="15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9"/>
      <c r="N245" s="59"/>
      <c r="O245" s="59"/>
      <c r="P245" s="59"/>
      <c r="Q245" s="59"/>
      <c r="R245" s="59"/>
      <c r="S245" s="60"/>
      <c r="T245" s="60"/>
      <c r="U245" s="60"/>
      <c r="V245" s="61"/>
      <c r="W245" s="61"/>
      <c r="X245" s="60"/>
      <c r="Y245" s="60"/>
      <c r="Z245" s="60"/>
      <c r="AA245" s="60"/>
      <c r="AB245" s="60"/>
    </row>
    <row r="246" spans="1:28" x14ac:dyDescent="0.25">
      <c r="A246" s="15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9"/>
      <c r="N246" s="59"/>
      <c r="O246" s="59"/>
      <c r="P246" s="59"/>
      <c r="Q246" s="59"/>
      <c r="R246" s="59"/>
      <c r="S246" s="60"/>
      <c r="T246" s="60"/>
      <c r="U246" s="60"/>
      <c r="V246" s="61"/>
      <c r="W246" s="61"/>
      <c r="X246" s="60"/>
      <c r="Y246" s="60"/>
      <c r="Z246" s="60"/>
      <c r="AA246" s="60"/>
      <c r="AB246" s="60"/>
    </row>
    <row r="247" spans="1:28" x14ac:dyDescent="0.25">
      <c r="A247" s="15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9"/>
      <c r="N247" s="59"/>
      <c r="O247" s="59"/>
      <c r="P247" s="59"/>
      <c r="Q247" s="59"/>
      <c r="R247" s="59"/>
      <c r="S247" s="60"/>
      <c r="T247" s="60"/>
      <c r="U247" s="60"/>
      <c r="V247" s="61"/>
      <c r="W247" s="61"/>
      <c r="X247" s="60"/>
      <c r="Y247" s="60"/>
      <c r="Z247" s="60"/>
      <c r="AA247" s="60"/>
      <c r="AB247" s="60"/>
    </row>
    <row r="248" spans="1:28" x14ac:dyDescent="0.25">
      <c r="A248" s="15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9"/>
      <c r="N248" s="59"/>
      <c r="O248" s="59"/>
      <c r="P248" s="59"/>
      <c r="Q248" s="59"/>
      <c r="R248" s="59"/>
      <c r="S248" s="60"/>
      <c r="T248" s="60"/>
      <c r="U248" s="60"/>
      <c r="V248" s="61"/>
      <c r="W248" s="61"/>
      <c r="X248" s="60"/>
      <c r="Y248" s="60"/>
      <c r="Z248" s="60"/>
      <c r="AA248" s="60"/>
      <c r="AB248" s="60"/>
    </row>
    <row r="249" spans="1:28" x14ac:dyDescent="0.25">
      <c r="A249" s="15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9"/>
      <c r="N249" s="59"/>
      <c r="O249" s="59"/>
      <c r="P249" s="59"/>
      <c r="Q249" s="59"/>
      <c r="R249" s="59"/>
      <c r="S249" s="60"/>
      <c r="T249" s="60"/>
      <c r="U249" s="60"/>
      <c r="V249" s="61"/>
      <c r="W249" s="61"/>
      <c r="X249" s="60"/>
      <c r="Y249" s="60"/>
      <c r="Z249" s="60"/>
      <c r="AA249" s="60"/>
      <c r="AB249" s="60"/>
    </row>
    <row r="250" spans="1:28" x14ac:dyDescent="0.25">
      <c r="A250" s="15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9"/>
      <c r="N250" s="59"/>
      <c r="O250" s="59"/>
      <c r="P250" s="59"/>
      <c r="Q250" s="59"/>
      <c r="R250" s="59"/>
      <c r="S250" s="60"/>
      <c r="T250" s="60"/>
      <c r="U250" s="60"/>
      <c r="V250" s="61"/>
      <c r="W250" s="61"/>
      <c r="X250" s="60"/>
      <c r="Y250" s="60"/>
      <c r="Z250" s="60"/>
      <c r="AA250" s="60"/>
      <c r="AB250" s="60"/>
    </row>
    <row r="251" spans="1:28" x14ac:dyDescent="0.25">
      <c r="A251" s="15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9"/>
      <c r="N251" s="59"/>
      <c r="O251" s="59"/>
      <c r="P251" s="59"/>
      <c r="Q251" s="59"/>
      <c r="R251" s="59"/>
      <c r="S251" s="60"/>
      <c r="T251" s="60"/>
      <c r="U251" s="60"/>
      <c r="V251" s="61"/>
      <c r="W251" s="61"/>
      <c r="X251" s="60"/>
      <c r="Y251" s="60"/>
      <c r="Z251" s="60"/>
      <c r="AA251" s="60"/>
      <c r="AB251" s="60"/>
    </row>
    <row r="252" spans="1:28" x14ac:dyDescent="0.25">
      <c r="A252" s="15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9"/>
      <c r="N252" s="59"/>
      <c r="O252" s="59"/>
      <c r="P252" s="59"/>
      <c r="Q252" s="59"/>
      <c r="R252" s="59"/>
      <c r="S252" s="60"/>
      <c r="T252" s="60"/>
      <c r="U252" s="60"/>
      <c r="V252" s="61"/>
      <c r="W252" s="61"/>
      <c r="X252" s="60"/>
      <c r="Y252" s="60"/>
      <c r="Z252" s="60"/>
      <c r="AA252" s="60"/>
      <c r="AB252" s="60"/>
    </row>
    <row r="253" spans="1:28" x14ac:dyDescent="0.25">
      <c r="A253" s="15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9"/>
      <c r="N253" s="59"/>
      <c r="O253" s="59"/>
      <c r="P253" s="59"/>
      <c r="Q253" s="59"/>
      <c r="R253" s="59"/>
      <c r="S253" s="60"/>
      <c r="T253" s="60"/>
      <c r="U253" s="60"/>
      <c r="V253" s="61"/>
      <c r="W253" s="61"/>
      <c r="X253" s="60"/>
      <c r="Y253" s="60"/>
      <c r="Z253" s="60"/>
      <c r="AA253" s="60"/>
      <c r="AB253" s="60"/>
    </row>
    <row r="254" spans="1:28" x14ac:dyDescent="0.25">
      <c r="A254" s="15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9"/>
      <c r="N254" s="59"/>
      <c r="O254" s="59"/>
      <c r="P254" s="59"/>
      <c r="Q254" s="59"/>
      <c r="R254" s="59"/>
      <c r="S254" s="60"/>
      <c r="T254" s="60"/>
      <c r="U254" s="60"/>
      <c r="V254" s="61"/>
      <c r="W254" s="61"/>
      <c r="X254" s="60"/>
      <c r="Y254" s="60"/>
      <c r="Z254" s="60"/>
      <c r="AA254" s="60"/>
      <c r="AB254" s="60"/>
    </row>
    <row r="255" spans="1:28" x14ac:dyDescent="0.25">
      <c r="A255" s="15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9"/>
      <c r="N255" s="59"/>
      <c r="O255" s="59"/>
      <c r="P255" s="59"/>
      <c r="Q255" s="59"/>
      <c r="R255" s="59"/>
      <c r="S255" s="60"/>
      <c r="T255" s="60"/>
      <c r="U255" s="60"/>
      <c r="V255" s="61"/>
      <c r="W255" s="61"/>
      <c r="X255" s="60"/>
      <c r="Y255" s="60"/>
      <c r="Z255" s="60"/>
      <c r="AA255" s="60"/>
      <c r="AB255" s="60"/>
    </row>
    <row r="256" spans="1:28" x14ac:dyDescent="0.25">
      <c r="A256" s="15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9"/>
      <c r="N256" s="59"/>
      <c r="O256" s="59"/>
      <c r="P256" s="59"/>
      <c r="Q256" s="59"/>
      <c r="R256" s="59"/>
      <c r="S256" s="60"/>
      <c r="T256" s="60"/>
      <c r="U256" s="60"/>
      <c r="V256" s="61"/>
      <c r="W256" s="61"/>
      <c r="X256" s="60"/>
      <c r="Y256" s="60"/>
      <c r="Z256" s="60"/>
      <c r="AA256" s="60"/>
      <c r="AB256" s="60"/>
    </row>
    <row r="257" spans="1:28" x14ac:dyDescent="0.25">
      <c r="A257" s="15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9"/>
      <c r="N257" s="59"/>
      <c r="O257" s="59"/>
      <c r="P257" s="59"/>
      <c r="Q257" s="59"/>
      <c r="R257" s="59"/>
      <c r="S257" s="60"/>
      <c r="T257" s="60"/>
      <c r="U257" s="60"/>
      <c r="V257" s="61"/>
      <c r="W257" s="61"/>
      <c r="X257" s="60"/>
      <c r="Y257" s="60"/>
      <c r="Z257" s="60"/>
      <c r="AA257" s="60"/>
      <c r="AB257" s="60"/>
    </row>
    <row r="258" spans="1:28" x14ac:dyDescent="0.25">
      <c r="A258" s="15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9"/>
      <c r="N258" s="59"/>
      <c r="O258" s="59"/>
      <c r="P258" s="59"/>
      <c r="Q258" s="59"/>
      <c r="R258" s="59"/>
      <c r="S258" s="60"/>
      <c r="T258" s="60"/>
      <c r="U258" s="60"/>
      <c r="V258" s="61"/>
      <c r="W258" s="61"/>
      <c r="X258" s="60"/>
      <c r="Y258" s="60"/>
      <c r="Z258" s="60"/>
      <c r="AA258" s="60"/>
      <c r="AB258" s="60"/>
    </row>
    <row r="259" spans="1:28" x14ac:dyDescent="0.25">
      <c r="A259" s="15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9"/>
      <c r="N259" s="59"/>
      <c r="O259" s="59"/>
      <c r="P259" s="59"/>
      <c r="Q259" s="59"/>
      <c r="R259" s="59"/>
      <c r="S259" s="60"/>
      <c r="T259" s="60"/>
      <c r="U259" s="60"/>
      <c r="V259" s="61"/>
      <c r="W259" s="61"/>
      <c r="X259" s="60"/>
      <c r="Y259" s="60"/>
      <c r="Z259" s="60"/>
      <c r="AA259" s="60"/>
      <c r="AB259" s="60"/>
    </row>
    <row r="260" spans="1:28" x14ac:dyDescent="0.25">
      <c r="A260" s="15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9"/>
      <c r="N260" s="59"/>
      <c r="O260" s="59"/>
      <c r="P260" s="59"/>
      <c r="Q260" s="59"/>
      <c r="R260" s="59"/>
      <c r="S260" s="60"/>
      <c r="T260" s="60"/>
      <c r="U260" s="60"/>
      <c r="V260" s="61"/>
      <c r="W260" s="61"/>
      <c r="X260" s="60"/>
      <c r="Y260" s="60"/>
      <c r="Z260" s="60"/>
      <c r="AA260" s="60"/>
      <c r="AB260" s="60"/>
    </row>
    <row r="261" spans="1:28" x14ac:dyDescent="0.25">
      <c r="A261" s="15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9"/>
      <c r="N261" s="59"/>
      <c r="O261" s="59"/>
      <c r="P261" s="59"/>
      <c r="Q261" s="59"/>
      <c r="R261" s="59"/>
      <c r="S261" s="60"/>
      <c r="T261" s="60"/>
      <c r="U261" s="60"/>
      <c r="V261" s="61"/>
      <c r="W261" s="61"/>
      <c r="X261" s="60"/>
      <c r="Y261" s="60"/>
      <c r="Z261" s="60"/>
      <c r="AA261" s="60"/>
      <c r="AB261" s="60"/>
    </row>
    <row r="262" spans="1:28" x14ac:dyDescent="0.25">
      <c r="A262" s="15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9"/>
      <c r="N262" s="59"/>
      <c r="O262" s="59"/>
      <c r="P262" s="59"/>
      <c r="Q262" s="59"/>
      <c r="R262" s="59"/>
      <c r="S262" s="60"/>
      <c r="T262" s="60"/>
      <c r="U262" s="60"/>
      <c r="V262" s="61"/>
      <c r="W262" s="61"/>
      <c r="X262" s="60"/>
      <c r="Y262" s="60"/>
      <c r="Z262" s="60"/>
      <c r="AA262" s="60"/>
      <c r="AB262" s="60"/>
    </row>
    <row r="263" spans="1:28" x14ac:dyDescent="0.25">
      <c r="A263" s="15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9"/>
      <c r="N263" s="59"/>
      <c r="O263" s="59"/>
      <c r="P263" s="59"/>
      <c r="Q263" s="59"/>
      <c r="R263" s="59"/>
      <c r="S263" s="60"/>
      <c r="T263" s="60"/>
      <c r="U263" s="60"/>
      <c r="V263" s="61"/>
      <c r="W263" s="61"/>
      <c r="X263" s="60"/>
      <c r="Y263" s="60"/>
      <c r="Z263" s="60"/>
      <c r="AA263" s="60"/>
      <c r="AB263" s="60"/>
    </row>
    <row r="264" spans="1:28" x14ac:dyDescent="0.25">
      <c r="A264" s="15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9"/>
      <c r="N264" s="59"/>
      <c r="O264" s="59"/>
      <c r="P264" s="59"/>
      <c r="Q264" s="59"/>
      <c r="R264" s="59"/>
      <c r="S264" s="60"/>
      <c r="T264" s="60"/>
      <c r="U264" s="60"/>
      <c r="V264" s="61"/>
      <c r="W264" s="61"/>
      <c r="X264" s="60"/>
      <c r="Y264" s="60"/>
      <c r="Z264" s="60"/>
      <c r="AA264" s="60"/>
      <c r="AB264" s="60"/>
    </row>
    <row r="265" spans="1:28" x14ac:dyDescent="0.25">
      <c r="A265" s="15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9"/>
      <c r="N265" s="59"/>
      <c r="O265" s="59"/>
      <c r="P265" s="59"/>
      <c r="Q265" s="59"/>
      <c r="R265" s="59"/>
      <c r="S265" s="60"/>
      <c r="T265" s="60"/>
      <c r="U265" s="60"/>
      <c r="V265" s="61"/>
      <c r="W265" s="61"/>
      <c r="X265" s="60"/>
      <c r="Y265" s="60"/>
      <c r="Z265" s="60"/>
      <c r="AA265" s="60"/>
      <c r="AB265" s="60"/>
    </row>
    <row r="266" spans="1:28" x14ac:dyDescent="0.25">
      <c r="A266" s="15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N266" s="59"/>
      <c r="O266" s="59"/>
      <c r="P266" s="59"/>
      <c r="Q266" s="59"/>
      <c r="R266" s="59"/>
      <c r="S266" s="60"/>
      <c r="T266" s="60"/>
      <c r="U266" s="60"/>
      <c r="V266" s="61"/>
      <c r="W266" s="61"/>
      <c r="X266" s="60"/>
      <c r="Y266" s="60"/>
      <c r="Z266" s="60"/>
      <c r="AA266" s="60"/>
      <c r="AB266" s="60"/>
    </row>
    <row r="267" spans="1:28" x14ac:dyDescent="0.25">
      <c r="A267" s="15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N267" s="59"/>
      <c r="O267" s="59"/>
      <c r="P267" s="59"/>
      <c r="Q267" s="59"/>
      <c r="R267" s="59"/>
      <c r="S267" s="60"/>
      <c r="T267" s="60"/>
      <c r="U267" s="60"/>
      <c r="V267" s="61"/>
      <c r="W267" s="61"/>
      <c r="X267" s="60"/>
      <c r="Y267" s="60"/>
      <c r="Z267" s="60"/>
      <c r="AA267" s="60"/>
      <c r="AB267" s="60"/>
    </row>
    <row r="268" spans="1:28" x14ac:dyDescent="0.25">
      <c r="A268" s="15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9"/>
      <c r="N268" s="59"/>
      <c r="O268" s="59"/>
      <c r="P268" s="59"/>
      <c r="Q268" s="59"/>
      <c r="R268" s="59"/>
      <c r="S268" s="60"/>
      <c r="T268" s="60"/>
      <c r="U268" s="60"/>
      <c r="V268" s="61"/>
      <c r="W268" s="61"/>
      <c r="X268" s="60"/>
      <c r="Y268" s="60"/>
      <c r="Z268" s="60"/>
      <c r="AA268" s="60"/>
      <c r="AB268" s="60"/>
    </row>
    <row r="269" spans="1:28" x14ac:dyDescent="0.25">
      <c r="A269" s="15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9"/>
      <c r="N269" s="59"/>
      <c r="O269" s="59"/>
      <c r="P269" s="59"/>
      <c r="Q269" s="59"/>
      <c r="R269" s="59"/>
      <c r="S269" s="60"/>
      <c r="T269" s="60"/>
      <c r="U269" s="60"/>
      <c r="V269" s="61"/>
      <c r="W269" s="61"/>
      <c r="X269" s="60"/>
      <c r="Y269" s="60"/>
      <c r="Z269" s="60"/>
      <c r="AA269" s="60"/>
      <c r="AB269" s="60"/>
    </row>
    <row r="270" spans="1:28" x14ac:dyDescent="0.25">
      <c r="A270" s="15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9"/>
      <c r="N270" s="59"/>
      <c r="O270" s="59"/>
      <c r="P270" s="59"/>
      <c r="Q270" s="59"/>
      <c r="R270" s="59"/>
      <c r="S270" s="60"/>
      <c r="T270" s="60"/>
      <c r="U270" s="60"/>
      <c r="V270" s="61"/>
      <c r="W270" s="61"/>
      <c r="X270" s="60"/>
      <c r="Y270" s="60"/>
      <c r="Z270" s="60"/>
      <c r="AA270" s="60"/>
      <c r="AB270" s="60"/>
    </row>
    <row r="271" spans="1:28" x14ac:dyDescent="0.25">
      <c r="A271" s="15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9"/>
      <c r="N271" s="59"/>
      <c r="O271" s="59"/>
      <c r="P271" s="59"/>
      <c r="Q271" s="59"/>
      <c r="R271" s="59"/>
      <c r="S271" s="60"/>
      <c r="T271" s="60"/>
      <c r="U271" s="60"/>
      <c r="V271" s="61"/>
      <c r="W271" s="61"/>
      <c r="X271" s="60"/>
      <c r="Y271" s="60"/>
      <c r="Z271" s="60"/>
      <c r="AA271" s="60"/>
      <c r="AB271" s="60"/>
    </row>
    <row r="272" spans="1:28" x14ac:dyDescent="0.25">
      <c r="A272" s="15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9"/>
      <c r="N272" s="59"/>
      <c r="O272" s="59"/>
      <c r="P272" s="59"/>
      <c r="Q272" s="59"/>
      <c r="R272" s="59"/>
      <c r="S272" s="60"/>
      <c r="T272" s="60"/>
      <c r="U272" s="60"/>
      <c r="V272" s="61"/>
      <c r="W272" s="61"/>
      <c r="X272" s="60"/>
      <c r="Y272" s="60"/>
      <c r="Z272" s="60"/>
      <c r="AA272" s="60"/>
      <c r="AB272" s="60"/>
    </row>
    <row r="273" spans="1:28" x14ac:dyDescent="0.25">
      <c r="A273" s="15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9"/>
      <c r="N273" s="59"/>
      <c r="O273" s="59"/>
      <c r="P273" s="59"/>
      <c r="Q273" s="59"/>
      <c r="R273" s="59"/>
      <c r="S273" s="60"/>
      <c r="T273" s="60"/>
      <c r="U273" s="60"/>
      <c r="V273" s="61"/>
      <c r="W273" s="61"/>
      <c r="X273" s="60"/>
      <c r="Y273" s="60"/>
      <c r="Z273" s="60"/>
      <c r="AA273" s="60"/>
      <c r="AB273" s="60"/>
    </row>
    <row r="274" spans="1:28" x14ac:dyDescent="0.25">
      <c r="A274" s="60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60"/>
      <c r="T274" s="60"/>
      <c r="U274" s="60"/>
      <c r="V274" s="61"/>
      <c r="W274" s="61"/>
      <c r="X274" s="60"/>
      <c r="Y274" s="60"/>
      <c r="Z274" s="60"/>
      <c r="AA274" s="60"/>
      <c r="AB274" s="60"/>
    </row>
    <row r="275" spans="1:28" x14ac:dyDescent="0.25">
      <c r="A275" s="60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60"/>
      <c r="T275" s="60"/>
      <c r="U275" s="60"/>
      <c r="V275" s="61"/>
      <c r="W275" s="61"/>
      <c r="X275" s="60"/>
      <c r="Y275" s="60"/>
      <c r="Z275" s="60"/>
      <c r="AA275" s="60"/>
      <c r="AB275" s="60"/>
    </row>
  </sheetData>
  <mergeCells count="18">
    <mergeCell ref="X1:AB1"/>
    <mergeCell ref="X2:AB2"/>
    <mergeCell ref="W4:AB4"/>
    <mergeCell ref="D5:AB5"/>
    <mergeCell ref="Y60:AB60"/>
    <mergeCell ref="D7:AB7"/>
    <mergeCell ref="B8:AB8"/>
    <mergeCell ref="B10:R10"/>
    <mergeCell ref="S10:S12"/>
    <mergeCell ref="T10:T12"/>
    <mergeCell ref="U10:Z11"/>
    <mergeCell ref="AA10:AB11"/>
    <mergeCell ref="B11:D12"/>
    <mergeCell ref="E11:F12"/>
    <mergeCell ref="G11:H12"/>
    <mergeCell ref="I11:R12"/>
    <mergeCell ref="D6:AB6"/>
    <mergeCell ref="B60:S60"/>
  </mergeCells>
  <printOptions horizontalCentered="1"/>
  <pageMargins left="0.78740157480314965" right="0.59055118110236227" top="0.78740157480314965" bottom="0.78740157480314965" header="0.31496062992125984" footer="0"/>
  <pageSetup paperSize="9" scale="53" fitToHeight="0" orientation="landscape" useFirstPageNumber="1" r:id="rId1"/>
  <headerFooter differentFirst="1" alignWithMargins="0">
    <oddHeader>&amp;C&amp;P</oddHeader>
  </headerFooter>
  <rowBreaks count="1" manualBreakCount="1">
    <brk id="25" min="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2021-11-19T11:32:31Z</cp:lastPrinted>
  <dcterms:created xsi:type="dcterms:W3CDTF">2018-10-15T09:37:28Z</dcterms:created>
  <dcterms:modified xsi:type="dcterms:W3CDTF">2021-12-02T14:17:12Z</dcterms:modified>
</cp:coreProperties>
</file>